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-my.sharepoint.com/personal/gemma_costello_failteireland_ie/Documents/Documents/Gemma/Digital that delivers/Proofing toolkit/"/>
    </mc:Choice>
  </mc:AlternateContent>
  <xr:revisionPtr revIDLastSave="0" documentId="8_{7A3E737F-09C8-41AF-B408-92E92ACFDFD0}" xr6:coauthVersionLast="47" xr6:coauthVersionMax="47" xr10:uidLastSave="{00000000-0000-0000-0000-000000000000}"/>
  <bookViews>
    <workbookView xWindow="-120" yWindow="-120" windowWidth="29040" windowHeight="15840" xr2:uid="{282AD5A6-7587-4ACE-AD98-0D7E76F9B03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4" i="1"/>
  <c r="D14" i="1"/>
  <c r="E14" i="1"/>
  <c r="B14" i="1"/>
  <c r="C8" i="1"/>
  <c r="C15" i="1" s="1"/>
  <c r="D8" i="1"/>
  <c r="E8" i="1"/>
  <c r="B8" i="1"/>
  <c r="C37" i="1"/>
  <c r="D37" i="1"/>
  <c r="E37" i="1"/>
  <c r="C36" i="1"/>
  <c r="D36" i="1"/>
  <c r="E36" i="1"/>
  <c r="C29" i="1"/>
  <c r="D29" i="1"/>
  <c r="E29" i="1"/>
  <c r="B29" i="1"/>
  <c r="D33" i="1"/>
  <c r="C33" i="1"/>
  <c r="D32" i="1"/>
  <c r="C32" i="1"/>
  <c r="D42" i="1"/>
  <c r="D35" i="1" s="1"/>
  <c r="C42" i="1"/>
  <c r="C35" i="1" s="1"/>
  <c r="B42" i="1"/>
  <c r="B35" i="1" s="1"/>
  <c r="B32" i="1"/>
  <c r="D25" i="1"/>
  <c r="C25" i="1"/>
  <c r="B25" i="1"/>
  <c r="B33" i="1"/>
  <c r="E34" i="1"/>
  <c r="E27" i="1"/>
  <c r="E26" i="1"/>
  <c r="B15" i="1" l="1"/>
  <c r="E33" i="1"/>
  <c r="B36" i="1"/>
  <c r="E25" i="1"/>
  <c r="E32" i="1"/>
  <c r="E35" i="1"/>
  <c r="B37" i="1" l="1"/>
</calcChain>
</file>

<file path=xl/sharedStrings.xml><?xml version="1.0" encoding="utf-8"?>
<sst xmlns="http://schemas.openxmlformats.org/spreadsheetml/2006/main" count="43" uniqueCount="30">
  <si>
    <t>Bookable experiences - Financial template</t>
  </si>
  <si>
    <t>Month 1</t>
  </si>
  <si>
    <t>Month 2</t>
  </si>
  <si>
    <t xml:space="preserve">Month 3 </t>
  </si>
  <si>
    <t>Total</t>
  </si>
  <si>
    <t>Estimated Income</t>
  </si>
  <si>
    <t>Admissions</t>
  </si>
  <si>
    <t>Catering</t>
  </si>
  <si>
    <t>Retail</t>
  </si>
  <si>
    <t>Additional revenue</t>
  </si>
  <si>
    <t>Total Estimated Income</t>
  </si>
  <si>
    <t>Estimated Costs (fixed and variable)</t>
  </si>
  <si>
    <r>
      <t xml:space="preserve">Cost of sales
</t>
    </r>
    <r>
      <rPr>
        <i/>
        <sz val="9"/>
        <color theme="1"/>
        <rFont val="Verdana"/>
        <family val="2"/>
      </rPr>
      <t>e.g. food, staff</t>
    </r>
  </si>
  <si>
    <r>
      <t xml:space="preserve">Direct overheads
</t>
    </r>
    <r>
      <rPr>
        <i/>
        <sz val="9"/>
        <color theme="1"/>
        <rFont val="Verdana"/>
        <family val="2"/>
      </rPr>
      <t>e.g. insurance, energy, marketing</t>
    </r>
  </si>
  <si>
    <r>
      <t xml:space="preserve">Allocation of fixed cost*
</t>
    </r>
    <r>
      <rPr>
        <i/>
        <sz val="9"/>
        <color theme="1"/>
        <rFont val="Verdana"/>
        <family val="2"/>
      </rPr>
      <t>Note: Taking fixed cost for a full year, estimate an allocation to bookable experience</t>
    </r>
  </si>
  <si>
    <t>Total Estimated Cost</t>
  </si>
  <si>
    <t>Net Profit/(Loss) from bookable experience</t>
  </si>
  <si>
    <t>Worked example</t>
  </si>
  <si>
    <t>New food demonstration product at a Heritage Garden - a food expert demonstrates organic food growing, preparation and presentation to pre-booked visitors</t>
  </si>
  <si>
    <t>Key assumptions</t>
  </si>
  <si>
    <t xml:space="preserve"> - Experience is planned and delivered by 1 food expert 
 - Each demonstration by the expert over a 2 hour period is treated as an 'event'
 - Planning, preparation and delivery time is 5 hours per 'event'
 - No of visitors expected per 'event' is 12
 - Each visitor pays €50 for the experience including food tasting
 - No of food 'events' per month = 10</t>
  </si>
  <si>
    <t>Financial template - Worked example</t>
  </si>
  <si>
    <t>Food cost</t>
  </si>
  <si>
    <t>Staff cost</t>
  </si>
  <si>
    <t>Direct overheads</t>
  </si>
  <si>
    <t>Allocation of fixed cost*</t>
  </si>
  <si>
    <t>*Calculation for allocation of fixed cost</t>
  </si>
  <si>
    <t xml:space="preserve">Total fixed overheads for a year </t>
  </si>
  <si>
    <t>Total number of operational days</t>
  </si>
  <si>
    <t>Total fixed overhead per operational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</si>
</sst>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9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rgb="FF006443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rgb="FF00644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6443"/>
        <bgColor indexed="64"/>
      </patternFill>
    </fill>
    <fill>
      <patternFill patternType="solid">
        <fgColor rgb="FF81B13E"/>
        <bgColor indexed="64"/>
      </patternFill>
    </fill>
  </fills>
  <borders count="5">
    <border>
      <left/>
      <right/>
      <top/>
      <bottom/>
      <diagonal/>
    </border>
    <border>
      <left style="thin">
        <color rgb="FF006443"/>
      </left>
      <right style="thin">
        <color rgb="FF006443"/>
      </right>
      <top style="thin">
        <color rgb="FF006443"/>
      </top>
      <bottom style="thin">
        <color rgb="FF006443"/>
      </bottom>
      <diagonal/>
    </border>
    <border>
      <left style="thin">
        <color rgb="FF006443"/>
      </left>
      <right/>
      <top style="thin">
        <color rgb="FF006443"/>
      </top>
      <bottom style="thin">
        <color rgb="FF006443"/>
      </bottom>
      <diagonal/>
    </border>
    <border>
      <left/>
      <right/>
      <top style="thin">
        <color rgb="FF006443"/>
      </top>
      <bottom style="thin">
        <color rgb="FF006443"/>
      </bottom>
      <diagonal/>
    </border>
    <border>
      <left/>
      <right style="thin">
        <color rgb="FF006443"/>
      </right>
      <top style="thin">
        <color rgb="FF006443"/>
      </top>
      <bottom style="thin">
        <color rgb="FF00644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43"/>
      <color rgb="FF81B1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5C32-5BD6-4FA8-9C9D-2B7F6924A317}">
  <sheetPr>
    <pageSetUpPr fitToPage="1"/>
  </sheetPr>
  <dimension ref="A1:F44"/>
  <sheetViews>
    <sheetView tabSelected="1" workbookViewId="0">
      <selection activeCell="G11" sqref="G11"/>
    </sheetView>
  </sheetViews>
  <sheetFormatPr defaultColWidth="8.85546875" defaultRowHeight="18" customHeight="1"/>
  <cols>
    <col min="1" max="1" width="43.140625" style="2" customWidth="1"/>
    <col min="2" max="5" width="14.42578125" style="2" customWidth="1"/>
    <col min="6" max="16384" width="8.85546875" style="2"/>
  </cols>
  <sheetData>
    <row r="1" spans="1:6" ht="24" customHeight="1">
      <c r="A1" s="28" t="s">
        <v>0</v>
      </c>
      <c r="B1" s="28"/>
      <c r="C1" s="28"/>
      <c r="D1" s="28"/>
      <c r="E1" s="28"/>
      <c r="F1" s="1"/>
    </row>
    <row r="2" spans="1:6" ht="22.1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1"/>
    </row>
    <row r="3" spans="1:6" ht="22.15" customHeight="1">
      <c r="A3" s="32" t="s">
        <v>5</v>
      </c>
      <c r="B3" s="33"/>
      <c r="C3" s="33"/>
      <c r="D3" s="33"/>
      <c r="E3" s="34"/>
      <c r="F3" s="1"/>
    </row>
    <row r="4" spans="1:6" ht="22.15" customHeight="1">
      <c r="A4" s="5" t="s">
        <v>6</v>
      </c>
      <c r="B4" s="6">
        <v>0</v>
      </c>
      <c r="C4" s="6">
        <v>0</v>
      </c>
      <c r="D4" s="6">
        <v>0</v>
      </c>
      <c r="E4" s="6">
        <v>0</v>
      </c>
      <c r="F4" s="1"/>
    </row>
    <row r="5" spans="1:6" ht="22.15" customHeight="1">
      <c r="A5" s="5" t="s">
        <v>7</v>
      </c>
      <c r="B5" s="6">
        <v>0</v>
      </c>
      <c r="C5" s="6">
        <v>0</v>
      </c>
      <c r="D5" s="6">
        <v>0</v>
      </c>
      <c r="E5" s="6">
        <v>0</v>
      </c>
      <c r="F5" s="1"/>
    </row>
    <row r="6" spans="1:6" ht="22.15" customHeight="1">
      <c r="A6" s="5" t="s">
        <v>8</v>
      </c>
      <c r="B6" s="6">
        <v>0</v>
      </c>
      <c r="C6" s="6">
        <v>0</v>
      </c>
      <c r="D6" s="6">
        <v>0</v>
      </c>
      <c r="E6" s="6">
        <v>0</v>
      </c>
      <c r="F6" s="1"/>
    </row>
    <row r="7" spans="1:6" ht="22.15" customHeight="1">
      <c r="A7" s="5" t="s">
        <v>9</v>
      </c>
      <c r="B7" s="6">
        <v>0</v>
      </c>
      <c r="C7" s="6">
        <v>0</v>
      </c>
      <c r="D7" s="6">
        <v>0</v>
      </c>
      <c r="E7" s="6">
        <v>0</v>
      </c>
      <c r="F7" s="1"/>
    </row>
    <row r="8" spans="1:6" ht="22.15" customHeight="1">
      <c r="A8" s="7" t="s">
        <v>10</v>
      </c>
      <c r="B8" s="20">
        <f>SUM(B4:B7)</f>
        <v>0</v>
      </c>
      <c r="C8" s="20">
        <f t="shared" ref="C8:E8" si="0">SUM(C4:C7)</f>
        <v>0</v>
      </c>
      <c r="D8" s="20">
        <f t="shared" si="0"/>
        <v>0</v>
      </c>
      <c r="E8" s="20">
        <f t="shared" si="0"/>
        <v>0</v>
      </c>
      <c r="F8" s="1"/>
    </row>
    <row r="9" spans="1:6" ht="22.15" customHeight="1">
      <c r="A9" s="29"/>
      <c r="B9" s="30"/>
      <c r="C9" s="30"/>
      <c r="D9" s="30"/>
      <c r="E9" s="31"/>
      <c r="F9" s="1"/>
    </row>
    <row r="10" spans="1:6" ht="22.15" customHeight="1">
      <c r="A10" s="32" t="s">
        <v>11</v>
      </c>
      <c r="B10" s="33"/>
      <c r="C10" s="33"/>
      <c r="D10" s="33"/>
      <c r="E10" s="34"/>
      <c r="F10" s="1"/>
    </row>
    <row r="11" spans="1:6" ht="34.9" customHeight="1">
      <c r="A11" s="8" t="s">
        <v>12</v>
      </c>
      <c r="B11" s="6">
        <v>0</v>
      </c>
      <c r="C11" s="6">
        <v>0</v>
      </c>
      <c r="D11" s="6">
        <v>0</v>
      </c>
      <c r="E11" s="6">
        <v>0</v>
      </c>
      <c r="F11" s="1"/>
    </row>
    <row r="12" spans="1:6" ht="37.15" customHeight="1">
      <c r="A12" s="9" t="s">
        <v>13</v>
      </c>
      <c r="B12" s="6">
        <v>0</v>
      </c>
      <c r="C12" s="6">
        <v>0</v>
      </c>
      <c r="D12" s="6">
        <v>0</v>
      </c>
      <c r="E12" s="6">
        <v>0</v>
      </c>
      <c r="F12" s="1"/>
    </row>
    <row r="13" spans="1:6" ht="48" customHeight="1">
      <c r="A13" s="8" t="s">
        <v>14</v>
      </c>
      <c r="B13" s="6">
        <v>0</v>
      </c>
      <c r="C13" s="6">
        <v>0</v>
      </c>
      <c r="D13" s="6">
        <v>0</v>
      </c>
      <c r="E13" s="6">
        <v>0</v>
      </c>
      <c r="F13" s="1"/>
    </row>
    <row r="14" spans="1:6" ht="22.15" customHeight="1">
      <c r="A14" s="7" t="s">
        <v>15</v>
      </c>
      <c r="B14" s="20">
        <f>SUM(B11:B13)</f>
        <v>0</v>
      </c>
      <c r="C14" s="20">
        <f t="shared" ref="C14:E14" si="1">SUM(C11:C13)</f>
        <v>0</v>
      </c>
      <c r="D14" s="20">
        <f t="shared" si="1"/>
        <v>0</v>
      </c>
      <c r="E14" s="20">
        <f t="shared" si="1"/>
        <v>0</v>
      </c>
      <c r="F14" s="1"/>
    </row>
    <row r="15" spans="1:6" ht="22.15" customHeight="1">
      <c r="A15" s="10" t="s">
        <v>16</v>
      </c>
      <c r="B15" s="22">
        <f>SUM(B8-B14)</f>
        <v>0</v>
      </c>
      <c r="C15" s="22">
        <f t="shared" ref="C15:E15" si="2">SUM(C8-C14)</f>
        <v>0</v>
      </c>
      <c r="D15" s="22">
        <f t="shared" si="2"/>
        <v>0</v>
      </c>
      <c r="E15" s="22">
        <f t="shared" si="2"/>
        <v>0</v>
      </c>
      <c r="F15" s="1"/>
    </row>
    <row r="16" spans="1:6" ht="18" customHeight="1">
      <c r="A16" s="1"/>
      <c r="B16" s="1"/>
      <c r="C16" s="1"/>
      <c r="D16" s="1"/>
      <c r="E16" s="1"/>
      <c r="F16" s="1"/>
    </row>
    <row r="17" spans="1:6" ht="23.45" customHeight="1">
      <c r="A17" s="35" t="s">
        <v>17</v>
      </c>
      <c r="B17" s="35"/>
      <c r="C17" s="35"/>
      <c r="D17" s="35"/>
      <c r="E17" s="35"/>
    </row>
    <row r="18" spans="1:6" ht="36.6" customHeight="1">
      <c r="A18" s="36" t="s">
        <v>18</v>
      </c>
      <c r="B18" s="36"/>
      <c r="C18" s="36"/>
      <c r="D18" s="36"/>
      <c r="E18" s="36"/>
    </row>
    <row r="19" spans="1:6" ht="18" customHeight="1">
      <c r="A19" s="11" t="s">
        <v>19</v>
      </c>
      <c r="B19" s="1"/>
      <c r="C19" s="1"/>
      <c r="D19" s="1"/>
      <c r="E19" s="1"/>
    </row>
    <row r="20" spans="1:6" ht="87" customHeight="1">
      <c r="A20" s="36" t="s">
        <v>20</v>
      </c>
      <c r="B20" s="36"/>
      <c r="C20" s="36"/>
      <c r="D20" s="36"/>
      <c r="E20" s="36"/>
    </row>
    <row r="21" spans="1:6" ht="18" customHeight="1">
      <c r="A21" s="1"/>
      <c r="B21" s="1"/>
      <c r="C21" s="1"/>
      <c r="D21" s="1"/>
      <c r="E21" s="1"/>
    </row>
    <row r="22" spans="1:6" ht="25.9" customHeight="1">
      <c r="A22" s="37" t="s">
        <v>21</v>
      </c>
      <c r="B22" s="37"/>
      <c r="C22" s="37"/>
      <c r="D22" s="37"/>
      <c r="E22" s="37"/>
      <c r="F22" s="1"/>
    </row>
    <row r="23" spans="1:6" ht="22.15" customHeight="1">
      <c r="A23" s="3"/>
      <c r="B23" s="4" t="s">
        <v>1</v>
      </c>
      <c r="C23" s="4" t="s">
        <v>2</v>
      </c>
      <c r="D23" s="4" t="s">
        <v>3</v>
      </c>
      <c r="E23" s="4" t="s">
        <v>4</v>
      </c>
      <c r="F23" s="1"/>
    </row>
    <row r="24" spans="1:6" ht="22.15" customHeight="1">
      <c r="A24" s="24" t="s">
        <v>5</v>
      </c>
      <c r="B24" s="24"/>
      <c r="C24" s="24"/>
      <c r="D24" s="24"/>
      <c r="E24" s="24"/>
      <c r="F24" s="1"/>
    </row>
    <row r="25" spans="1:6" ht="24" customHeight="1">
      <c r="A25" s="5" t="s">
        <v>6</v>
      </c>
      <c r="B25" s="12">
        <f>SUM(12*50*10)</f>
        <v>6000</v>
      </c>
      <c r="C25" s="12">
        <f t="shared" ref="C25:D25" si="3">SUM(12*50*10)</f>
        <v>6000</v>
      </c>
      <c r="D25" s="12">
        <f t="shared" si="3"/>
        <v>6000</v>
      </c>
      <c r="E25" s="12">
        <f>SUM(B25:D25)</f>
        <v>18000</v>
      </c>
      <c r="F25" s="1"/>
    </row>
    <row r="26" spans="1:6" ht="24" customHeight="1">
      <c r="A26" s="5" t="s">
        <v>7</v>
      </c>
      <c r="B26" s="12">
        <v>0</v>
      </c>
      <c r="C26" s="12">
        <v>0</v>
      </c>
      <c r="D26" s="12">
        <v>0</v>
      </c>
      <c r="E26" s="12">
        <f t="shared" ref="E26:E35" si="4">SUM(B26:D26)</f>
        <v>0</v>
      </c>
      <c r="F26" s="1"/>
    </row>
    <row r="27" spans="1:6" ht="24" customHeight="1">
      <c r="A27" s="5" t="s">
        <v>8</v>
      </c>
      <c r="B27" s="12">
        <v>0</v>
      </c>
      <c r="C27" s="12">
        <v>0</v>
      </c>
      <c r="D27" s="12">
        <v>0</v>
      </c>
      <c r="E27" s="12">
        <f t="shared" si="4"/>
        <v>0</v>
      </c>
      <c r="F27" s="1"/>
    </row>
    <row r="28" spans="1:6" ht="24" customHeight="1">
      <c r="A28" s="5" t="s">
        <v>9</v>
      </c>
      <c r="B28" s="12"/>
      <c r="C28" s="12"/>
      <c r="D28" s="12"/>
      <c r="E28" s="12"/>
      <c r="F28" s="1"/>
    </row>
    <row r="29" spans="1:6" ht="24" customHeight="1">
      <c r="A29" s="7" t="s">
        <v>10</v>
      </c>
      <c r="B29" s="21">
        <f>SUM(B25:B28)</f>
        <v>6000</v>
      </c>
      <c r="C29" s="21">
        <f t="shared" ref="C29:E29" si="5">SUM(C25:C28)</f>
        <v>6000</v>
      </c>
      <c r="D29" s="21">
        <f t="shared" si="5"/>
        <v>6000</v>
      </c>
      <c r="E29" s="21">
        <f t="shared" si="5"/>
        <v>18000</v>
      </c>
      <c r="F29" s="1"/>
    </row>
    <row r="30" spans="1:6" ht="24" customHeight="1">
      <c r="A30" s="23"/>
      <c r="B30" s="23"/>
      <c r="C30" s="23"/>
      <c r="D30" s="23"/>
      <c r="E30" s="23"/>
      <c r="F30" s="1"/>
    </row>
    <row r="31" spans="1:6" ht="24" customHeight="1">
      <c r="A31" s="24" t="s">
        <v>11</v>
      </c>
      <c r="B31" s="24"/>
      <c r="C31" s="24"/>
      <c r="D31" s="24"/>
      <c r="E31" s="24"/>
      <c r="F31" s="1"/>
    </row>
    <row r="32" spans="1:6" ht="24" customHeight="1">
      <c r="A32" s="5" t="s">
        <v>22</v>
      </c>
      <c r="B32" s="12">
        <f>SUM(12*10*20)</f>
        <v>2400</v>
      </c>
      <c r="C32" s="12">
        <f t="shared" ref="C32:D32" si="6">SUM(12*10*20)</f>
        <v>2400</v>
      </c>
      <c r="D32" s="12">
        <f t="shared" si="6"/>
        <v>2400</v>
      </c>
      <c r="E32" s="12">
        <f t="shared" ref="E32" si="7">SUM(B32:D32)</f>
        <v>7200</v>
      </c>
      <c r="F32" s="1"/>
    </row>
    <row r="33" spans="1:6" ht="24" customHeight="1">
      <c r="A33" s="5" t="s">
        <v>23</v>
      </c>
      <c r="B33" s="12">
        <f>SUM(15*5*20)</f>
        <v>1500</v>
      </c>
      <c r="C33" s="12">
        <f t="shared" ref="C33:D33" si="8">SUM(15*5*20)</f>
        <v>1500</v>
      </c>
      <c r="D33" s="12">
        <f t="shared" si="8"/>
        <v>1500</v>
      </c>
      <c r="E33" s="12">
        <f t="shared" si="4"/>
        <v>4500</v>
      </c>
      <c r="F33" s="1"/>
    </row>
    <row r="34" spans="1:6" ht="24" customHeight="1">
      <c r="A34" s="9" t="s">
        <v>24</v>
      </c>
      <c r="B34" s="12">
        <v>100</v>
      </c>
      <c r="C34" s="12">
        <v>100</v>
      </c>
      <c r="D34" s="12">
        <v>100</v>
      </c>
      <c r="E34" s="12">
        <f t="shared" si="4"/>
        <v>300</v>
      </c>
      <c r="F34" s="1"/>
    </row>
    <row r="35" spans="1:6" ht="24" customHeight="1">
      <c r="A35" s="5" t="s">
        <v>25</v>
      </c>
      <c r="B35" s="12">
        <f>SUM(B42*2)</f>
        <v>865.30612244897964</v>
      </c>
      <c r="C35" s="12">
        <f t="shared" ref="C35:D35" si="9">SUM(C42*2)</f>
        <v>865.30612244897964</v>
      </c>
      <c r="D35" s="12">
        <f t="shared" si="9"/>
        <v>865.30612244897964</v>
      </c>
      <c r="E35" s="12">
        <f t="shared" si="4"/>
        <v>2595.9183673469388</v>
      </c>
      <c r="F35" s="1"/>
    </row>
    <row r="36" spans="1:6" ht="24" customHeight="1">
      <c r="A36" s="7" t="s">
        <v>15</v>
      </c>
      <c r="B36" s="21">
        <f>SUM(B32:B35)</f>
        <v>4865.3061224489793</v>
      </c>
      <c r="C36" s="21">
        <f t="shared" ref="C36:E36" si="10">SUM(C32:C35)</f>
        <v>4865.3061224489793</v>
      </c>
      <c r="D36" s="21">
        <f t="shared" si="10"/>
        <v>4865.3061224489793</v>
      </c>
      <c r="E36" s="21">
        <f t="shared" si="10"/>
        <v>14595.918367346938</v>
      </c>
      <c r="F36" s="1"/>
    </row>
    <row r="37" spans="1:6" ht="25.9" customHeight="1">
      <c r="A37" s="10" t="s">
        <v>16</v>
      </c>
      <c r="B37" s="13">
        <f>SUM(B29-B36)</f>
        <v>1134.6938775510207</v>
      </c>
      <c r="C37" s="13">
        <f t="shared" ref="C37:E37" si="11">SUM(C29-C36)</f>
        <v>1134.6938775510207</v>
      </c>
      <c r="D37" s="13">
        <f t="shared" si="11"/>
        <v>1134.6938775510207</v>
      </c>
      <c r="E37" s="13">
        <f t="shared" si="11"/>
        <v>3404.0816326530621</v>
      </c>
      <c r="F37" s="1"/>
    </row>
    <row r="38" spans="1:6" ht="31.9" customHeight="1">
      <c r="A38" s="1"/>
      <c r="B38" s="14"/>
      <c r="C38" s="14"/>
      <c r="D38" s="14"/>
      <c r="E38" s="14"/>
      <c r="F38" s="1"/>
    </row>
    <row r="39" spans="1:6" s="17" customFormat="1" ht="22.9" customHeight="1">
      <c r="A39" s="25" t="s">
        <v>26</v>
      </c>
      <c r="B39" s="26"/>
      <c r="C39" s="26"/>
      <c r="D39" s="27"/>
      <c r="E39" s="16"/>
      <c r="F39" s="15"/>
    </row>
    <row r="40" spans="1:6" s="17" customFormat="1" ht="22.9" customHeight="1">
      <c r="A40" s="18" t="s">
        <v>27</v>
      </c>
      <c r="B40" s="19">
        <v>106000</v>
      </c>
      <c r="C40" s="19">
        <v>106000</v>
      </c>
      <c r="D40" s="19">
        <v>106000</v>
      </c>
      <c r="E40" s="16"/>
      <c r="F40" s="15"/>
    </row>
    <row r="41" spans="1:6" s="17" customFormat="1" ht="22.9" customHeight="1">
      <c r="A41" s="18" t="s">
        <v>28</v>
      </c>
      <c r="B41" s="19">
        <v>245</v>
      </c>
      <c r="C41" s="19">
        <v>245</v>
      </c>
      <c r="D41" s="19">
        <v>245</v>
      </c>
      <c r="E41" s="16"/>
      <c r="F41" s="15"/>
    </row>
    <row r="42" spans="1:6" s="17" customFormat="1" ht="22.9" customHeight="1">
      <c r="A42" s="18" t="s">
        <v>29</v>
      </c>
      <c r="B42" s="19">
        <f>SUM(B40/B41)</f>
        <v>432.65306122448982</v>
      </c>
      <c r="C42" s="19">
        <f t="shared" ref="C42:D42" si="12">SUM(C40/C41)</f>
        <v>432.65306122448982</v>
      </c>
      <c r="D42" s="19">
        <f t="shared" si="12"/>
        <v>432.65306122448982</v>
      </c>
      <c r="E42" s="16"/>
      <c r="F42" s="15"/>
    </row>
    <row r="43" spans="1:6" ht="31.9" customHeight="1">
      <c r="A43" s="1"/>
      <c r="B43" s="14"/>
      <c r="C43" s="14"/>
      <c r="D43" s="14"/>
      <c r="E43" s="14"/>
      <c r="F43" s="1"/>
    </row>
    <row r="44" spans="1:6" ht="31.9" customHeight="1">
      <c r="A44" s="1"/>
      <c r="B44" s="1"/>
      <c r="C44" s="1"/>
      <c r="D44" s="1"/>
      <c r="E44" s="1"/>
      <c r="F44" s="1"/>
    </row>
  </sheetData>
  <mergeCells count="12">
    <mergeCell ref="A30:E30"/>
    <mergeCell ref="A31:E31"/>
    <mergeCell ref="A39:D39"/>
    <mergeCell ref="A1:E1"/>
    <mergeCell ref="A9:E9"/>
    <mergeCell ref="A3:E3"/>
    <mergeCell ref="A10:E10"/>
    <mergeCell ref="A17:E17"/>
    <mergeCell ref="A18:E18"/>
    <mergeCell ref="A20:E20"/>
    <mergeCell ref="A22:E22"/>
    <mergeCell ref="A24:E24"/>
  </mergeCells>
  <pageMargins left="0.31496062992125984" right="0.31496062992125984" top="0.74803149606299213" bottom="0.74803149606299213" header="0.31496062992125984" footer="0.31496062992125984"/>
  <pageSetup paperSize="9" scale="96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5A12DE-36C2-42B3-B01C-4627C80FDBC8}"/>
</file>

<file path=customXml/itemProps2.xml><?xml version="1.0" encoding="utf-8"?>
<ds:datastoreItem xmlns:ds="http://schemas.openxmlformats.org/officeDocument/2006/customXml" ds:itemID="{739906FF-89B4-49A9-ACBF-39042C55AA9D}"/>
</file>

<file path=customXml/itemProps3.xml><?xml version="1.0" encoding="utf-8"?>
<ds:datastoreItem xmlns:ds="http://schemas.openxmlformats.org/officeDocument/2006/customXml" ds:itemID="{CDA20823-303F-4FC6-9202-391CFFB5F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2021-08-17T15:03:21Z</dcterms:created>
  <dcterms:modified xsi:type="dcterms:W3CDTF">2021-10-08T08:24:56Z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