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lteireland.sharepoint.com/sites/PR-Covid-19IndustryResponseTeam/Shared Documents/Digital Web and Social/Digital Web and Social 2021/25. Financial Planning (New July 2021)/3. Business Planning/3. Business Planning/Attractions/"/>
    </mc:Choice>
  </mc:AlternateContent>
  <xr:revisionPtr revIDLastSave="38" documentId="8_{495C85A1-2A67-41A4-A8EA-DFD62A6BDE27}" xr6:coauthVersionLast="47" xr6:coauthVersionMax="47" xr10:uidLastSave="{1F0AAE8A-14A6-4B38-A093-2DF5BA8AA357}"/>
  <bookViews>
    <workbookView xWindow="-120" yWindow="-120" windowWidth="25440" windowHeight="15390" tabRatio="841" xr2:uid="{9173BA8B-8E2D-49B2-AAF5-17B29C2C2451}"/>
  </bookViews>
  <sheets>
    <sheet name="Instructions" sheetId="8" r:id="rId1"/>
    <sheet name="Historic P&amp;L" sheetId="3" r:id="rId2"/>
    <sheet name="P&amp;L Projections" sheetId="9" r:id="rId3"/>
    <sheet name="Balance Sheet" sheetId="10" r:id="rId4"/>
    <sheet name="Cashflow Analysis" sheetId="11" r:id="rId5"/>
  </sheets>
  <definedNames>
    <definedName name="_xlnm.Print_Area" localSheetId="3">'Balance Sheet'!$B$4:$G$33</definedName>
    <definedName name="_xlnm.Print_Area" localSheetId="4">'Cashflow Analysis'!$B$6:$G$22</definedName>
    <definedName name="_xlnm.Print_Area" localSheetId="1">'Historic P&amp;L'!$B$4:$E$57</definedName>
    <definedName name="_xlnm.Print_Area" localSheetId="0">Instructions!$B$2:$L$30</definedName>
    <definedName name="_xlnm.Print_Area" localSheetId="2">'P&amp;L Projections'!$J$6:$S$57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9" l="1"/>
  <c r="F63" i="9"/>
  <c r="G63" i="9"/>
  <c r="H63" i="9"/>
  <c r="D63" i="9"/>
  <c r="P15" i="9"/>
  <c r="Q15" i="9"/>
  <c r="R15" i="9"/>
  <c r="S15" i="9"/>
  <c r="H84" i="9"/>
  <c r="H86" i="9" s="1"/>
  <c r="G84" i="9"/>
  <c r="G86" i="9" s="1"/>
  <c r="F84" i="9"/>
  <c r="F86" i="9" s="1"/>
  <c r="E84" i="9"/>
  <c r="E86" i="9" s="1"/>
  <c r="D84" i="9"/>
  <c r="D86" i="9" s="1"/>
  <c r="H78" i="9"/>
  <c r="H80" i="9" s="1"/>
  <c r="G78" i="9"/>
  <c r="G80" i="9" s="1"/>
  <c r="F78" i="9"/>
  <c r="F80" i="9" s="1"/>
  <c r="E78" i="9"/>
  <c r="E80" i="9" s="1"/>
  <c r="D78" i="9"/>
  <c r="D80" i="9" s="1"/>
  <c r="H73" i="9"/>
  <c r="G73" i="9"/>
  <c r="F73" i="9"/>
  <c r="E73" i="9"/>
  <c r="D73" i="9"/>
  <c r="H72" i="9"/>
  <c r="S14" i="9" s="1"/>
  <c r="G72" i="9"/>
  <c r="F72" i="9"/>
  <c r="E72" i="9"/>
  <c r="D72" i="9"/>
  <c r="H59" i="9"/>
  <c r="H61" i="9" s="1"/>
  <c r="G59" i="9"/>
  <c r="G61" i="9" s="1"/>
  <c r="F59" i="9"/>
  <c r="F61" i="9" s="1"/>
  <c r="E59" i="9"/>
  <c r="E61" i="9" s="1"/>
  <c r="D59" i="9"/>
  <c r="D61" i="9" s="1"/>
  <c r="H53" i="9"/>
  <c r="H64" i="9" s="1"/>
  <c r="G53" i="9"/>
  <c r="G55" i="9" s="1"/>
  <c r="F53" i="9"/>
  <c r="F55" i="9" s="1"/>
  <c r="E53" i="9"/>
  <c r="E55" i="9" s="1"/>
  <c r="D53" i="9"/>
  <c r="D55" i="9" s="1"/>
  <c r="D64" i="9" l="1"/>
  <c r="E64" i="9"/>
  <c r="Q13" i="9"/>
  <c r="F64" i="9"/>
  <c r="G64" i="9"/>
  <c r="R12" i="9"/>
  <c r="R13" i="9"/>
  <c r="R14" i="9"/>
  <c r="S13" i="9"/>
  <c r="P14" i="9"/>
  <c r="O14" i="9"/>
  <c r="Q14" i="9"/>
  <c r="O13" i="9"/>
  <c r="H8" i="9"/>
  <c r="O12" i="9"/>
  <c r="P13" i="9"/>
  <c r="F8" i="9"/>
  <c r="Q12" i="9"/>
  <c r="P12" i="9"/>
  <c r="H55" i="9"/>
  <c r="S12" i="9" s="1"/>
  <c r="G8" i="9"/>
  <c r="D8" i="9"/>
  <c r="E8" i="9"/>
  <c r="R16" i="9" l="1"/>
  <c r="S16" i="9"/>
  <c r="P16" i="9"/>
  <c r="Q16" i="9"/>
  <c r="L8" i="9"/>
  <c r="M8" i="9"/>
  <c r="K8" i="9"/>
  <c r="L50" i="9"/>
  <c r="M50" i="9"/>
  <c r="K50" i="9"/>
  <c r="L23" i="9"/>
  <c r="M23" i="9"/>
  <c r="K23" i="9"/>
  <c r="L21" i="9"/>
  <c r="M21" i="9"/>
  <c r="L22" i="9"/>
  <c r="M22" i="9"/>
  <c r="K22" i="9"/>
  <c r="K21" i="9"/>
  <c r="D9" i="3"/>
  <c r="E9" i="3"/>
  <c r="O15" i="9"/>
  <c r="P21" i="9"/>
  <c r="Q21" i="9"/>
  <c r="R21" i="9"/>
  <c r="O21" i="9"/>
  <c r="S19" i="9"/>
  <c r="R19" i="9"/>
  <c r="Q19" i="9"/>
  <c r="P19" i="9"/>
  <c r="O19" i="9"/>
  <c r="M9" i="9" l="1"/>
  <c r="L9" i="9"/>
  <c r="H9" i="9"/>
  <c r="D9" i="9"/>
  <c r="O9" i="9" s="1"/>
  <c r="G9" i="9"/>
  <c r="F9" i="9"/>
  <c r="E9" i="9"/>
  <c r="O20" i="9"/>
  <c r="R22" i="9"/>
  <c r="S20" i="9"/>
  <c r="R20" i="9"/>
  <c r="S22" i="9"/>
  <c r="S21" i="9"/>
  <c r="S23" i="9"/>
  <c r="O22" i="9"/>
  <c r="Q22" i="9"/>
  <c r="Q20" i="9"/>
  <c r="O23" i="9"/>
  <c r="P22" i="9"/>
  <c r="P20" i="9"/>
  <c r="R23" i="9"/>
  <c r="Q23" i="9"/>
  <c r="P23" i="9"/>
  <c r="S43" i="9" l="1"/>
  <c r="P43" i="9"/>
  <c r="Q43" i="9"/>
  <c r="R43" i="9"/>
  <c r="O43" i="9"/>
  <c r="M13" i="9"/>
  <c r="L13" i="9"/>
  <c r="K13" i="9"/>
  <c r="D54" i="3"/>
  <c r="E54" i="3"/>
  <c r="C54" i="3"/>
  <c r="C5" i="11" l="1"/>
  <c r="C7" i="11" s="1"/>
  <c r="D7" i="11" s="1"/>
  <c r="E7" i="11" s="1"/>
  <c r="F7" i="11" s="1"/>
  <c r="G7" i="11" s="1"/>
  <c r="C4" i="11"/>
  <c r="B7" i="11" s="1"/>
  <c r="G9" i="10"/>
  <c r="G30" i="10"/>
  <c r="G26" i="10"/>
  <c r="G18" i="10"/>
  <c r="G13" i="10"/>
  <c r="C5" i="10"/>
  <c r="C9" i="10" s="1"/>
  <c r="D9" i="10" s="1"/>
  <c r="E9" i="10" s="1"/>
  <c r="C4" i="10"/>
  <c r="L26" i="9"/>
  <c r="M26" i="9"/>
  <c r="G31" i="10" l="1"/>
  <c r="G19" i="10"/>
  <c r="G33" i="10" l="1"/>
  <c r="M27" i="9" l="1"/>
  <c r="L27" i="9"/>
  <c r="K27" i="9"/>
  <c r="D28" i="3"/>
  <c r="E28" i="3"/>
  <c r="C13" i="10"/>
  <c r="C18" i="10"/>
  <c r="C26" i="10"/>
  <c r="C30" i="10"/>
  <c r="E30" i="10"/>
  <c r="D30" i="10"/>
  <c r="E26" i="10"/>
  <c r="D26" i="10"/>
  <c r="E18" i="10"/>
  <c r="D18" i="10"/>
  <c r="E13" i="10"/>
  <c r="D13" i="10"/>
  <c r="B9" i="10"/>
  <c r="M43" i="9"/>
  <c r="L43" i="9"/>
  <c r="K43" i="9"/>
  <c r="M42" i="9"/>
  <c r="L42" i="9"/>
  <c r="K42" i="9"/>
  <c r="S41" i="9"/>
  <c r="R41" i="9"/>
  <c r="Q41" i="9"/>
  <c r="P41" i="9"/>
  <c r="O41" i="9"/>
  <c r="M41" i="9"/>
  <c r="L41" i="9"/>
  <c r="K41" i="9"/>
  <c r="H38" i="9"/>
  <c r="G38" i="9"/>
  <c r="F38" i="9"/>
  <c r="E38" i="9"/>
  <c r="D38" i="9"/>
  <c r="K26" i="9"/>
  <c r="M25" i="9"/>
  <c r="L25" i="9"/>
  <c r="K25" i="9"/>
  <c r="M24" i="9"/>
  <c r="L24" i="9"/>
  <c r="K24" i="9"/>
  <c r="M20" i="9"/>
  <c r="L20" i="9"/>
  <c r="M19" i="9"/>
  <c r="L19" i="9"/>
  <c r="M15" i="9"/>
  <c r="L15" i="9"/>
  <c r="K15" i="9"/>
  <c r="M14" i="9"/>
  <c r="L14" i="9"/>
  <c r="K14" i="9"/>
  <c r="M12" i="9"/>
  <c r="M51" i="9" s="1"/>
  <c r="L12" i="9"/>
  <c r="L51" i="9" s="1"/>
  <c r="S8" i="9"/>
  <c r="S50" i="9" s="1"/>
  <c r="S51" i="9" s="1"/>
  <c r="R8" i="9"/>
  <c r="R50" i="9" s="1"/>
  <c r="R51" i="9" s="1"/>
  <c r="Q8" i="9"/>
  <c r="Q50" i="9" s="1"/>
  <c r="Q51" i="9" s="1"/>
  <c r="O7" i="9"/>
  <c r="P7" i="9" s="1"/>
  <c r="P49" i="9" s="1"/>
  <c r="J7" i="9"/>
  <c r="D7" i="9"/>
  <c r="D49" i="9" s="1"/>
  <c r="C7" i="9"/>
  <c r="C49" i="9" s="1"/>
  <c r="D75" i="9" l="1"/>
  <c r="D66" i="9"/>
  <c r="M54" i="9"/>
  <c r="L54" i="9"/>
  <c r="K54" i="9"/>
  <c r="E31" i="10"/>
  <c r="L28" i="9"/>
  <c r="M28" i="9"/>
  <c r="C19" i="10"/>
  <c r="D31" i="10"/>
  <c r="D19" i="10"/>
  <c r="E19" i="10"/>
  <c r="O8" i="9"/>
  <c r="O50" i="9" s="1"/>
  <c r="O51" i="9" s="1"/>
  <c r="L16" i="9"/>
  <c r="M16" i="9"/>
  <c r="K44" i="9"/>
  <c r="L44" i="9"/>
  <c r="M44" i="9"/>
  <c r="P8" i="9"/>
  <c r="P50" i="9" s="1"/>
  <c r="P51" i="9" s="1"/>
  <c r="S9" i="9"/>
  <c r="O49" i="9"/>
  <c r="C31" i="10"/>
  <c r="P9" i="9"/>
  <c r="Q7" i="9"/>
  <c r="E7" i="9"/>
  <c r="E33" i="10" l="1"/>
  <c r="Q27" i="9"/>
  <c r="P25" i="9"/>
  <c r="P54" i="9" s="1"/>
  <c r="P24" i="9"/>
  <c r="P26" i="9"/>
  <c r="R24" i="9"/>
  <c r="R26" i="9"/>
  <c r="R25" i="9"/>
  <c r="R54" i="9" s="1"/>
  <c r="O26" i="9"/>
  <c r="O25" i="9"/>
  <c r="O54" i="9" s="1"/>
  <c r="O24" i="9"/>
  <c r="Q24" i="9"/>
  <c r="Q26" i="9"/>
  <c r="Q25" i="9"/>
  <c r="Q54" i="9" s="1"/>
  <c r="S26" i="9"/>
  <c r="S24" i="9"/>
  <c r="S25" i="9"/>
  <c r="S54" i="9" s="1"/>
  <c r="M55" i="9"/>
  <c r="L55" i="9"/>
  <c r="D33" i="10"/>
  <c r="C33" i="10"/>
  <c r="Q9" i="9"/>
  <c r="P27" i="9"/>
  <c r="E49" i="9"/>
  <c r="F7" i="9"/>
  <c r="R9" i="9"/>
  <c r="Q49" i="9"/>
  <c r="R7" i="9"/>
  <c r="E75" i="9" l="1"/>
  <c r="E66" i="9"/>
  <c r="O16" i="9"/>
  <c r="O35" i="9" s="1"/>
  <c r="S27" i="9"/>
  <c r="O27" i="9"/>
  <c r="O28" i="9" s="1"/>
  <c r="R27" i="9"/>
  <c r="F49" i="9"/>
  <c r="G7" i="9"/>
  <c r="R49" i="9"/>
  <c r="S7" i="9"/>
  <c r="S49" i="9" s="1"/>
  <c r="F66" i="9" l="1"/>
  <c r="F75" i="9"/>
  <c r="O34" i="9"/>
  <c r="O33" i="9"/>
  <c r="O55" i="9"/>
  <c r="O32" i="9"/>
  <c r="O31" i="9"/>
  <c r="O42" i="9"/>
  <c r="O44" i="9" s="1"/>
  <c r="Q28" i="9"/>
  <c r="Q55" i="9" s="1"/>
  <c r="Q34" i="9"/>
  <c r="Q42" i="9"/>
  <c r="Q44" i="9" s="1"/>
  <c r="Q35" i="9"/>
  <c r="Q31" i="9"/>
  <c r="Q52" i="9" s="1"/>
  <c r="Q32" i="9"/>
  <c r="Q33" i="9"/>
  <c r="P28" i="9"/>
  <c r="P55" i="9" s="1"/>
  <c r="H7" i="9"/>
  <c r="H49" i="9" s="1"/>
  <c r="G49" i="9"/>
  <c r="P35" i="9"/>
  <c r="P34" i="9"/>
  <c r="P33" i="9"/>
  <c r="P32" i="9"/>
  <c r="P31" i="9"/>
  <c r="P52" i="9" s="1"/>
  <c r="P42" i="9"/>
  <c r="P44" i="9" s="1"/>
  <c r="D50" i="3"/>
  <c r="E50" i="3"/>
  <c r="D51" i="3"/>
  <c r="E51" i="3"/>
  <c r="C50" i="3"/>
  <c r="C7" i="3"/>
  <c r="B7" i="3"/>
  <c r="E44" i="3"/>
  <c r="D44" i="3"/>
  <c r="C44" i="3"/>
  <c r="E16" i="3"/>
  <c r="D16" i="3"/>
  <c r="D52" i="3" l="1"/>
  <c r="E52" i="3"/>
  <c r="G75" i="9"/>
  <c r="G66" i="9"/>
  <c r="H75" i="9"/>
  <c r="H66" i="9"/>
  <c r="O52" i="9"/>
  <c r="O53" i="9" s="1"/>
  <c r="O36" i="9"/>
  <c r="O38" i="9" s="1"/>
  <c r="O56" i="9" s="1"/>
  <c r="S33" i="9"/>
  <c r="Q53" i="9"/>
  <c r="S28" i="9"/>
  <c r="S55" i="9" s="1"/>
  <c r="S42" i="9"/>
  <c r="S44" i="9" s="1"/>
  <c r="Q36" i="9"/>
  <c r="Q38" i="9" s="1"/>
  <c r="Q46" i="9" s="1"/>
  <c r="E9" i="11" s="1"/>
  <c r="E19" i="11" s="1"/>
  <c r="D55" i="3"/>
  <c r="E55" i="3"/>
  <c r="S34" i="9"/>
  <c r="S35" i="9"/>
  <c r="S31" i="9"/>
  <c r="S52" i="9" s="1"/>
  <c r="S32" i="9"/>
  <c r="R28" i="9"/>
  <c r="R55" i="9" s="1"/>
  <c r="C49" i="3"/>
  <c r="K7" i="9"/>
  <c r="K49" i="9" s="1"/>
  <c r="D7" i="3"/>
  <c r="P36" i="9"/>
  <c r="P38" i="9" s="1"/>
  <c r="R35" i="9"/>
  <c r="R34" i="9"/>
  <c r="R33" i="9"/>
  <c r="R31" i="9"/>
  <c r="R52" i="9" s="1"/>
  <c r="R42" i="9"/>
  <c r="R44" i="9" s="1"/>
  <c r="R32" i="9"/>
  <c r="P53" i="9"/>
  <c r="O46" i="9" l="1"/>
  <c r="C9" i="11" s="1"/>
  <c r="C19" i="11" s="1"/>
  <c r="C22" i="11" s="1"/>
  <c r="D21" i="11" s="1"/>
  <c r="S53" i="9"/>
  <c r="R53" i="9"/>
  <c r="Q56" i="9"/>
  <c r="S36" i="9"/>
  <c r="S38" i="9" s="1"/>
  <c r="S46" i="9" s="1"/>
  <c r="G9" i="11" s="1"/>
  <c r="G19" i="11" s="1"/>
  <c r="M35" i="9"/>
  <c r="E53" i="3"/>
  <c r="M31" i="9"/>
  <c r="M52" i="9" s="1"/>
  <c r="E36" i="3"/>
  <c r="E38" i="3" s="1"/>
  <c r="E56" i="3" s="1"/>
  <c r="D53" i="3"/>
  <c r="L31" i="9"/>
  <c r="L52" i="9" s="1"/>
  <c r="D36" i="3"/>
  <c r="D38" i="3" s="1"/>
  <c r="D46" i="3" s="1"/>
  <c r="L34" i="9"/>
  <c r="L33" i="9"/>
  <c r="M34" i="9"/>
  <c r="L32" i="9"/>
  <c r="M33" i="9"/>
  <c r="L35" i="9"/>
  <c r="M32" i="9"/>
  <c r="Q47" i="9"/>
  <c r="L7" i="9"/>
  <c r="L49" i="9" s="1"/>
  <c r="E7" i="3"/>
  <c r="D49" i="3"/>
  <c r="Q57" i="9"/>
  <c r="P56" i="9"/>
  <c r="P46" i="9"/>
  <c r="D9" i="11" s="1"/>
  <c r="R36" i="9"/>
  <c r="R38" i="9" s="1"/>
  <c r="O47" i="9" l="1"/>
  <c r="O57" i="9"/>
  <c r="D19" i="11"/>
  <c r="D22" i="11" s="1"/>
  <c r="E21" i="11" s="1"/>
  <c r="E22" i="11" s="1"/>
  <c r="F21" i="11" s="1"/>
  <c r="D56" i="3"/>
  <c r="S56" i="9"/>
  <c r="L53" i="9"/>
  <c r="L36" i="9"/>
  <c r="L38" i="9" s="1"/>
  <c r="E46" i="3"/>
  <c r="E47" i="3" s="1"/>
  <c r="M36" i="9"/>
  <c r="M38" i="9" s="1"/>
  <c r="M53" i="9"/>
  <c r="D57" i="3"/>
  <c r="D47" i="3"/>
  <c r="S57" i="9"/>
  <c r="E49" i="3"/>
  <c r="M7" i="9"/>
  <c r="M49" i="9" s="1"/>
  <c r="P47" i="9"/>
  <c r="S47" i="9"/>
  <c r="P57" i="9"/>
  <c r="R56" i="9"/>
  <c r="R46" i="9"/>
  <c r="F9" i="11" s="1"/>
  <c r="F19" i="11" l="1"/>
  <c r="F22" i="11" s="1"/>
  <c r="G21" i="11" s="1"/>
  <c r="G22" i="11" s="1"/>
  <c r="E57" i="3"/>
  <c r="M46" i="9"/>
  <c r="M56" i="9"/>
  <c r="L56" i="9"/>
  <c r="L46" i="9"/>
  <c r="R57" i="9"/>
  <c r="R47" i="9"/>
  <c r="M57" i="9" l="1"/>
  <c r="M47" i="9"/>
  <c r="L47" i="9"/>
  <c r="L57" i="9"/>
  <c r="C16" i="3" l="1"/>
  <c r="K12" i="9"/>
  <c r="C28" i="3"/>
  <c r="K20" i="9"/>
  <c r="C9" i="3"/>
  <c r="K35" i="9" l="1"/>
  <c r="K32" i="9"/>
  <c r="C51" i="3"/>
  <c r="K9" i="9"/>
  <c r="K16" i="9"/>
  <c r="K51" i="9"/>
  <c r="K34" i="9"/>
  <c r="C55" i="3"/>
  <c r="C52" i="3"/>
  <c r="K19" i="9"/>
  <c r="K33" i="9"/>
  <c r="C36" i="3" l="1"/>
  <c r="C38" i="3" s="1"/>
  <c r="K31" i="9"/>
  <c r="K36" i="9" s="1"/>
  <c r="K28" i="9"/>
  <c r="C53" i="3"/>
  <c r="K52" i="9" l="1"/>
  <c r="K53" i="9" s="1"/>
  <c r="K38" i="9"/>
  <c r="K55" i="9"/>
  <c r="C56" i="3"/>
  <c r="C46" i="3"/>
  <c r="C47" i="3" l="1"/>
  <c r="C57" i="3"/>
  <c r="K56" i="9"/>
  <c r="K46" i="9"/>
  <c r="K57" i="9" l="1"/>
  <c r="K47" i="9"/>
</calcChain>
</file>

<file path=xl/sharedStrings.xml><?xml version="1.0" encoding="utf-8"?>
<sst xmlns="http://schemas.openxmlformats.org/spreadsheetml/2006/main" count="252" uniqueCount="153">
  <si>
    <t>Revenues</t>
  </si>
  <si>
    <t>Total Revenue</t>
  </si>
  <si>
    <t>Admin and General</t>
  </si>
  <si>
    <t>Sales and Marketing</t>
  </si>
  <si>
    <t>Repairs and Maintenance</t>
  </si>
  <si>
    <t>Utilities</t>
  </si>
  <si>
    <t>EBITDA</t>
  </si>
  <si>
    <t>EBTIDA %</t>
  </si>
  <si>
    <t>Year of Start of Projections</t>
  </si>
  <si>
    <t>Other Revenue</t>
  </si>
  <si>
    <t>Department Costs</t>
  </si>
  <si>
    <t>F&amp;B - Payroll</t>
  </si>
  <si>
    <t>F&amp;B - Cost of Sales</t>
  </si>
  <si>
    <t>F&amp;B - Other Costs</t>
  </si>
  <si>
    <t>Total Department Costs</t>
  </si>
  <si>
    <t>Other Operating Costs</t>
  </si>
  <si>
    <t>Total Other Operating Costs</t>
  </si>
  <si>
    <t>Fixed Costs</t>
  </si>
  <si>
    <t>Gross Operating Profit</t>
  </si>
  <si>
    <t>GOP %</t>
  </si>
  <si>
    <t>Rent</t>
  </si>
  <si>
    <t>Insurance</t>
  </si>
  <si>
    <t>Rates</t>
  </si>
  <si>
    <t>Total Fixed Costs</t>
  </si>
  <si>
    <t>Number of functions per year</t>
  </si>
  <si>
    <t>Number of days open per year</t>
  </si>
  <si>
    <t>Average size of function (#ppl)</t>
  </si>
  <si>
    <t xml:space="preserve">Insert % of F&amp;B Revenue </t>
  </si>
  <si>
    <t xml:space="preserve">Insert % of TOTAL Revenue </t>
  </si>
  <si>
    <t>Insert Rent figure</t>
  </si>
  <si>
    <t>Key Performance Indicators</t>
  </si>
  <si>
    <t>Total Payroll Cost</t>
  </si>
  <si>
    <t>Other Staff/Payroll Costs</t>
  </si>
  <si>
    <t>Total Payroll %</t>
  </si>
  <si>
    <t>Food &amp; Beverage Gross Margin</t>
  </si>
  <si>
    <t>EBITDA %</t>
  </si>
  <si>
    <t>Non-Current Assets</t>
  </si>
  <si>
    <t>Land &amp; Buildings</t>
  </si>
  <si>
    <t>Fixtures and Fittings</t>
  </si>
  <si>
    <t>Current Assets</t>
  </si>
  <si>
    <t>Cash</t>
  </si>
  <si>
    <t>Stock</t>
  </si>
  <si>
    <t>Total Assets</t>
  </si>
  <si>
    <t>Current Liabilities</t>
  </si>
  <si>
    <t>Bank overdraft</t>
  </si>
  <si>
    <t>Tax liabilities</t>
  </si>
  <si>
    <t>Bank Loans (&lt; 1 Year)</t>
  </si>
  <si>
    <t>Long Term Liabilities</t>
  </si>
  <si>
    <t>Bank Loans (&gt; 1 Year)</t>
  </si>
  <si>
    <t>Shareholder Loan</t>
  </si>
  <si>
    <t>Total Liabilities</t>
  </si>
  <si>
    <t>Net Assets</t>
  </si>
  <si>
    <t>Debtors &amp; Prepayments</t>
  </si>
  <si>
    <t>Trade &amp; other creditors</t>
  </si>
  <si>
    <t>LESS Current Debt Repayments/Financing Costs</t>
  </si>
  <si>
    <t>ADD Government Supports</t>
  </si>
  <si>
    <t>ADD Grant Funding</t>
  </si>
  <si>
    <t>LESS Other outflows</t>
  </si>
  <si>
    <t>ADD Other Inflows</t>
  </si>
  <si>
    <t>Free Cashflows Generated By the Business</t>
  </si>
  <si>
    <t>Closing Balance</t>
  </si>
  <si>
    <t>SEE BELOW TO COMPLETE CALCULATIONS</t>
  </si>
  <si>
    <t>Introduction</t>
  </si>
  <si>
    <t>1. Historic P&amp;L</t>
  </si>
  <si>
    <t>2 P&amp;L Projections</t>
  </si>
  <si>
    <t>Historic P&amp;L</t>
  </si>
  <si>
    <t>Only populate the orange cells</t>
  </si>
  <si>
    <t>Complete only the relevant cost/revenue items</t>
  </si>
  <si>
    <t>Year of Start of Historic data</t>
  </si>
  <si>
    <t>This information will link to the P&amp;L projections tab</t>
  </si>
  <si>
    <t>P&amp;L Projections</t>
  </si>
  <si>
    <t>Follow the direct line instructions for completion of each cost/revenue heading</t>
  </si>
  <si>
    <t>Complete only the relevant asset/liabilitiy items</t>
  </si>
  <si>
    <t>Complete this for the 3 years that you have provided historic P&amp;L data for</t>
  </si>
  <si>
    <t>Cashflow Analysis</t>
  </si>
  <si>
    <t>This is from the start of the projection period</t>
  </si>
  <si>
    <t>The EBITDA will link from the P&amp;L Projections tab</t>
  </si>
  <si>
    <r>
      <t xml:space="preserve">Opening Balance </t>
    </r>
    <r>
      <rPr>
        <b/>
        <sz val="11"/>
        <color theme="1"/>
        <rFont val="Calibri"/>
        <family val="2"/>
        <scheme val="minor"/>
      </rPr>
      <t>(Complete first cell only)</t>
    </r>
  </si>
  <si>
    <t>Other Costs</t>
  </si>
  <si>
    <t xml:space="preserve">Insert % of Other Revenue </t>
  </si>
  <si>
    <t>LESS Capex (excluding any capex related to the funding request)</t>
  </si>
  <si>
    <t>LESS Corporation Tax Payments</t>
  </si>
  <si>
    <t>N1</t>
  </si>
  <si>
    <r>
      <rPr>
        <b/>
        <sz val="11"/>
        <color theme="1"/>
        <rFont val="Calibri"/>
        <family val="2"/>
        <scheme val="minor"/>
      </rPr>
      <t xml:space="preserve">N1: </t>
    </r>
    <r>
      <rPr>
        <sz val="11"/>
        <color theme="1"/>
        <rFont val="Calibri"/>
        <family val="2"/>
        <scheme val="minor"/>
      </rPr>
      <t>the free cashflows generated by the business will help the lender in determining your repayment capcity for your funding request</t>
    </r>
  </si>
  <si>
    <t>Other Department Costs</t>
  </si>
  <si>
    <t>ONLY POPULATE THE ORANGE CELLS</t>
  </si>
  <si>
    <t>Departmental Profit %</t>
  </si>
  <si>
    <t>PROJECTED</t>
  </si>
  <si>
    <t>BALANCE SHEET</t>
  </si>
  <si>
    <t>HISTORIC</t>
  </si>
  <si>
    <t>Year of start of Historic Data</t>
  </si>
  <si>
    <t>Current BS Date</t>
  </si>
  <si>
    <t>CASHFLOW REPORT</t>
  </si>
  <si>
    <t>Year of start of Projections</t>
  </si>
  <si>
    <t>Profit and Loss Statement</t>
  </si>
  <si>
    <t>Cash outflows</t>
  </si>
  <si>
    <t>Cash Inflows</t>
  </si>
  <si>
    <t xml:space="preserve">Balance Sheet </t>
  </si>
  <si>
    <t>3 Balance Sheet</t>
  </si>
  <si>
    <t>4 Cashflow Analysis</t>
  </si>
  <si>
    <t>The 3 year historic information will link from the historic p&amp;l tab</t>
  </si>
  <si>
    <t>Also include the latest balance sheet</t>
  </si>
  <si>
    <t>EACH TAB IS SET UP TO PRINT THE RELEVANT TEMPLATES TO INCLUDE IN THE BUSINESS PLAN</t>
  </si>
  <si>
    <t>Food and Beverage</t>
  </si>
  <si>
    <t>Average F&amp;B spend pp per function</t>
  </si>
  <si>
    <t xml:space="preserve">There are 4 templates (tabs) to be completed </t>
  </si>
  <si>
    <t>CURRENT</t>
  </si>
  <si>
    <t>Insert Rates figure</t>
  </si>
  <si>
    <t>Number of Annual Visitors</t>
  </si>
  <si>
    <t>Average Ticket Price</t>
  </si>
  <si>
    <t>Retail</t>
  </si>
  <si>
    <t>Retail Revenue Inputs</t>
  </si>
  <si>
    <t>Annual number of visitors</t>
  </si>
  <si>
    <t>Insert Total amount</t>
  </si>
  <si>
    <t>Retail - Payroll</t>
  </si>
  <si>
    <t>Retail - Cost of Sales</t>
  </si>
  <si>
    <t>Retail - Other costs</t>
  </si>
  <si>
    <t>Retail - Other Costs</t>
  </si>
  <si>
    <t>Retail - Cost of sales</t>
  </si>
  <si>
    <t>Admissions/Tickets</t>
  </si>
  <si>
    <t>Admissions/Tickets - Payroll</t>
  </si>
  <si>
    <t>Admissions/Tickets - Other Costs</t>
  </si>
  <si>
    <t>Admissions/Ticket Revenue</t>
  </si>
  <si>
    <t>Annual Visitor Numbers</t>
  </si>
  <si>
    <t>Average Ticket/Admissions Price</t>
  </si>
  <si>
    <t>Annual  Visitor Numbers</t>
  </si>
  <si>
    <t>Average admissions/ticket price</t>
  </si>
  <si>
    <t xml:space="preserve">Insert % of Admission Rev </t>
  </si>
  <si>
    <t xml:space="preserve">Insert % of Retail Rev </t>
  </si>
  <si>
    <t>Name of Business</t>
  </si>
  <si>
    <t>ADMISSIONS Revenue Inputs</t>
  </si>
  <si>
    <t>Average number of customers per day</t>
  </si>
  <si>
    <t>Total Customers</t>
  </si>
  <si>
    <t>Restaurant/outlet F&amp;B sales per day</t>
  </si>
  <si>
    <t>Total Function Food</t>
  </si>
  <si>
    <t>Average spend per customer</t>
  </si>
  <si>
    <r>
      <rPr>
        <b/>
        <sz val="11"/>
        <color theme="1"/>
        <rFont val="Calibri"/>
        <family val="2"/>
        <scheme val="minor"/>
      </rPr>
      <t>PEAK SEASON</t>
    </r>
    <r>
      <rPr>
        <sz val="11"/>
        <color theme="1"/>
        <rFont val="Calibri"/>
        <family val="2"/>
        <scheme val="minor"/>
      </rPr>
      <t>: # of days open per year</t>
    </r>
  </si>
  <si>
    <r>
      <rPr>
        <b/>
        <sz val="11"/>
        <color theme="1"/>
        <rFont val="Calibri"/>
        <family val="2"/>
        <scheme val="minor"/>
      </rPr>
      <t>PEAK SEASON</t>
    </r>
    <r>
      <rPr>
        <sz val="11"/>
        <color theme="1"/>
        <rFont val="Calibri"/>
        <family val="2"/>
        <scheme val="minor"/>
      </rPr>
      <t xml:space="preserve"> ADMISSIONS Revenue</t>
    </r>
  </si>
  <si>
    <r>
      <rPr>
        <b/>
        <sz val="11"/>
        <color theme="1"/>
        <rFont val="Calibri"/>
        <family val="2"/>
        <scheme val="minor"/>
      </rPr>
      <t>LOW SEASON</t>
    </r>
    <r>
      <rPr>
        <sz val="11"/>
        <color theme="1"/>
        <rFont val="Calibri"/>
        <family val="2"/>
        <scheme val="minor"/>
      </rPr>
      <t>: # of days open per year</t>
    </r>
  </si>
  <si>
    <r>
      <rPr>
        <b/>
        <sz val="11"/>
        <color theme="1"/>
        <rFont val="Calibri"/>
        <family val="2"/>
        <scheme val="minor"/>
      </rPr>
      <t>LOW SEASON</t>
    </r>
    <r>
      <rPr>
        <sz val="11"/>
        <color theme="1"/>
        <rFont val="Calibri"/>
        <family val="2"/>
        <scheme val="minor"/>
      </rPr>
      <t xml:space="preserve"> ADMISSIONS Revenue</t>
    </r>
  </si>
  <si>
    <t>Total Annual Food</t>
  </si>
  <si>
    <r>
      <rPr>
        <b/>
        <sz val="11"/>
        <color theme="1"/>
        <rFont val="Calibri"/>
        <family val="2"/>
        <scheme val="minor"/>
      </rPr>
      <t>PEAK SEASON</t>
    </r>
    <r>
      <rPr>
        <sz val="11"/>
        <color theme="1"/>
        <rFont val="Calibri"/>
        <family val="2"/>
        <scheme val="minor"/>
      </rPr>
      <t xml:space="preserve"> Retail Revenue</t>
    </r>
  </si>
  <si>
    <r>
      <rPr>
        <b/>
        <sz val="11"/>
        <color theme="1"/>
        <rFont val="Calibri"/>
        <family val="2"/>
        <scheme val="minor"/>
      </rPr>
      <t>LOW SEASON</t>
    </r>
    <r>
      <rPr>
        <sz val="11"/>
        <color theme="1"/>
        <rFont val="Calibri"/>
        <family val="2"/>
        <scheme val="minor"/>
      </rPr>
      <t xml:space="preserve"> Retail Revenue</t>
    </r>
  </si>
  <si>
    <t>Food &amp; Beverage (F&amp;B) Revenue Inputs</t>
  </si>
  <si>
    <t>Total admissions days open per year</t>
  </si>
  <si>
    <t>Average number of visitors/admissions per day</t>
  </si>
  <si>
    <t>Total Visitors/Admissions</t>
  </si>
  <si>
    <t>Total visitors/admissions per year</t>
  </si>
  <si>
    <t>Average TICKET price per visitor</t>
  </si>
  <si>
    <r>
      <rPr>
        <b/>
        <sz val="20"/>
        <color theme="0"/>
        <rFont val="Calibri"/>
        <family val="2"/>
        <scheme val="minor"/>
      </rPr>
      <t>HISTORIC P&amp;L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</si>
  <si>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P&amp;L PROJECTIONS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</si>
  <si>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BALANCE SHEET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3"/>
        <color theme="0"/>
        <rFont val="Calibri"/>
        <family val="2"/>
        <scheme val="minor"/>
      </rPr>
      <t>Designed in partnership with Crowe</t>
    </r>
  </si>
  <si>
    <r>
      <rPr>
        <b/>
        <sz val="20"/>
        <color theme="0"/>
        <rFont val="Calibri"/>
        <family val="2"/>
        <scheme val="minor"/>
      </rPr>
      <t>CASHFLOW REPORT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</si>
</sst>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€&quot;#,##0;[Red]\-&quot;€&quot;#,##0"/>
    <numFmt numFmtId="43" formatCode="_-* #,##0.00_-;\-* #,##0.00_-;_-* &quot;-&quot;??_-;_-@_-"/>
    <numFmt numFmtId="164" formatCode="&quot;€&quot;0.0;\(&quot;€&quot;0.0\);\-"/>
    <numFmt numFmtId="165" formatCode="#,##0;\(#,##0\);\-"/>
    <numFmt numFmtId="166" formatCode="&quot;€&quot;#,##0"/>
    <numFmt numFmtId="167" formatCode="0.0%"/>
    <numFmt numFmtId="168" formatCode="_-* #,##0_-;\-* #,##0_-;_-* &quot;-&quot;??_-;_-@_-"/>
    <numFmt numFmtId="169" formatCode="&quot;€&quot;#,##0.00"/>
    <numFmt numFmtId="170" formatCode="&quot;€&quot;#,##0,&quot;k&quot;;[Red]\ \-&quot;€&quot;#,##0,&quot;k&quot;;"/>
    <numFmt numFmtId="171" formatCode="&quot;€&quot;0.00;\(&quot;€&quot;0.00\);\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ont="1" applyBorder="1"/>
    <xf numFmtId="0" fontId="0" fillId="6" borderId="0" xfId="0" applyFill="1" applyBorder="1"/>
    <xf numFmtId="169" fontId="6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0" fontId="3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3" fillId="6" borderId="5" xfId="0" applyFont="1" applyFill="1" applyBorder="1"/>
    <xf numFmtId="9" fontId="0" fillId="0" borderId="0" xfId="2" applyFont="1" applyFill="1" applyBorder="1"/>
    <xf numFmtId="166" fontId="0" fillId="0" borderId="0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7" fillId="5" borderId="0" xfId="0" applyFont="1" applyFill="1" applyAlignment="1" applyProtection="1">
      <alignment vertical="center"/>
    </xf>
    <xf numFmtId="0" fontId="7" fillId="1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2" borderId="2" xfId="3" applyFont="1" applyFill="1" applyBorder="1" applyAlignment="1" applyProtection="1">
      <alignment vertical="center"/>
    </xf>
    <xf numFmtId="0" fontId="2" fillId="2" borderId="3" xfId="3" applyFont="1" applyFill="1" applyBorder="1" applyAlignment="1" applyProtection="1">
      <alignment vertical="center"/>
    </xf>
    <xf numFmtId="0" fontId="2" fillId="2" borderId="4" xfId="3" applyFont="1" applyFill="1" applyBorder="1" applyAlignment="1" applyProtection="1">
      <alignment vertical="center"/>
    </xf>
    <xf numFmtId="0" fontId="4" fillId="0" borderId="5" xfId="3" applyFont="1" applyBorder="1" applyAlignment="1" applyProtection="1">
      <alignment vertical="center"/>
    </xf>
    <xf numFmtId="168" fontId="4" fillId="5" borderId="0" xfId="1" applyNumberFormat="1" applyFont="1" applyFill="1" applyBorder="1" applyAlignment="1" applyProtection="1">
      <alignment vertical="center"/>
    </xf>
    <xf numFmtId="168" fontId="4" fillId="5" borderId="6" xfId="1" applyNumberFormat="1" applyFont="1" applyFill="1" applyBorder="1" applyAlignment="1" applyProtection="1">
      <alignment vertical="center"/>
    </xf>
    <xf numFmtId="169" fontId="4" fillId="0" borderId="0" xfId="3" applyNumberFormat="1" applyFont="1" applyFill="1" applyBorder="1" applyAlignment="1" applyProtection="1">
      <alignment vertical="center"/>
    </xf>
    <xf numFmtId="169" fontId="4" fillId="0" borderId="6" xfId="3" applyNumberFormat="1" applyFont="1" applyFill="1" applyBorder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6" xfId="3" applyFont="1" applyBorder="1" applyAlignment="1" applyProtection="1">
      <alignment vertical="center"/>
    </xf>
    <xf numFmtId="0" fontId="5" fillId="0" borderId="5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0" fontId="5" fillId="0" borderId="6" xfId="3" applyFont="1" applyFill="1" applyBorder="1" applyAlignment="1" applyProtection="1">
      <alignment vertical="center"/>
    </xf>
    <xf numFmtId="43" fontId="6" fillId="0" borderId="5" xfId="1" applyFont="1" applyBorder="1" applyAlignment="1" applyProtection="1">
      <alignment vertical="center"/>
    </xf>
    <xf numFmtId="166" fontId="6" fillId="5" borderId="6" xfId="3" applyNumberFormat="1" applyFont="1" applyFill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0" fontId="5" fillId="4" borderId="5" xfId="3" applyFont="1" applyFill="1" applyBorder="1" applyAlignment="1" applyProtection="1">
      <alignment vertical="center"/>
    </xf>
    <xf numFmtId="166" fontId="5" fillId="4" borderId="0" xfId="3" applyNumberFormat="1" applyFont="1" applyFill="1" applyBorder="1" applyAlignment="1" applyProtection="1">
      <alignment vertical="center"/>
    </xf>
    <xf numFmtId="166" fontId="5" fillId="4" borderId="6" xfId="3" applyNumberFormat="1" applyFont="1" applyFill="1" applyBorder="1" applyAlignment="1" applyProtection="1">
      <alignment vertical="center"/>
    </xf>
    <xf numFmtId="0" fontId="6" fillId="0" borderId="5" xfId="3" applyFont="1" applyBorder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0" fontId="6" fillId="0" borderId="6" xfId="3" applyFont="1" applyFill="1" applyBorder="1" applyAlignment="1" applyProtection="1">
      <alignment vertical="center"/>
    </xf>
    <xf numFmtId="0" fontId="5" fillId="0" borderId="5" xfId="3" applyFont="1" applyBorder="1" applyAlignment="1" applyProtection="1">
      <alignment vertical="center"/>
    </xf>
    <xf numFmtId="0" fontId="0" fillId="0" borderId="5" xfId="3" applyFont="1" applyBorder="1" applyAlignment="1" applyProtection="1">
      <alignment vertical="center"/>
    </xf>
    <xf numFmtId="0" fontId="0" fillId="0" borderId="5" xfId="3" applyFont="1" applyFill="1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</xf>
    <xf numFmtId="0" fontId="6" fillId="0" borderId="6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5" fillId="0" borderId="6" xfId="3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9" fontId="8" fillId="0" borderId="0" xfId="2" applyFont="1" applyBorder="1" applyAlignment="1" applyProtection="1">
      <alignment vertical="center"/>
    </xf>
    <xf numFmtId="9" fontId="8" fillId="0" borderId="6" xfId="2" applyFont="1" applyBorder="1" applyAlignment="1" applyProtection="1">
      <alignment vertical="center"/>
    </xf>
    <xf numFmtId="0" fontId="2" fillId="2" borderId="5" xfId="3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horizontal="right" vertical="center" wrapText="1"/>
    </xf>
    <xf numFmtId="0" fontId="2" fillId="2" borderId="6" xfId="3" applyFont="1" applyFill="1" applyBorder="1" applyAlignment="1" applyProtection="1">
      <alignment horizontal="right" vertical="center" wrapText="1"/>
    </xf>
    <xf numFmtId="168" fontId="0" fillId="0" borderId="0" xfId="1" applyNumberFormat="1" applyFont="1" applyBorder="1" applyProtection="1"/>
    <xf numFmtId="168" fontId="0" fillId="0" borderId="6" xfId="1" applyNumberFormat="1" applyFont="1" applyBorder="1" applyProtection="1"/>
    <xf numFmtId="169" fontId="0" fillId="0" borderId="0" xfId="0" applyNumberFormat="1" applyFont="1" applyBorder="1" applyAlignment="1" applyProtection="1">
      <alignment vertical="center"/>
    </xf>
    <xf numFmtId="169" fontId="0" fillId="0" borderId="6" xfId="0" applyNumberFormat="1" applyFont="1" applyBorder="1" applyAlignment="1" applyProtection="1">
      <alignment vertical="center"/>
    </xf>
    <xf numFmtId="166" fontId="0" fillId="0" borderId="0" xfId="0" applyNumberFormat="1" applyFont="1" applyBorder="1" applyAlignment="1" applyProtection="1">
      <alignment vertical="center"/>
    </xf>
    <xf numFmtId="166" fontId="0" fillId="0" borderId="6" xfId="0" applyNumberFormat="1" applyFont="1" applyBorder="1" applyAlignment="1" applyProtection="1">
      <alignment vertical="center"/>
    </xf>
    <xf numFmtId="167" fontId="0" fillId="0" borderId="0" xfId="2" applyNumberFormat="1" applyFont="1" applyBorder="1" applyAlignment="1" applyProtection="1">
      <alignment vertical="center"/>
    </xf>
    <xf numFmtId="167" fontId="0" fillId="0" borderId="6" xfId="2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7" fontId="0" fillId="0" borderId="8" xfId="2" applyNumberFormat="1" applyFont="1" applyBorder="1" applyAlignment="1" applyProtection="1">
      <alignment vertical="center"/>
    </xf>
    <xf numFmtId="167" fontId="0" fillId="0" borderId="9" xfId="2" applyNumberFormat="1" applyFont="1" applyBorder="1" applyAlignment="1" applyProtection="1">
      <alignment vertical="center"/>
    </xf>
    <xf numFmtId="0" fontId="0" fillId="0" borderId="0" xfId="0" applyFont="1" applyProtection="1"/>
    <xf numFmtId="0" fontId="3" fillId="0" borderId="0" xfId="0" applyFont="1" applyAlignment="1" applyProtection="1"/>
    <xf numFmtId="0" fontId="3" fillId="5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6" xfId="0" applyFont="1" applyBorder="1" applyProtection="1"/>
    <xf numFmtId="0" fontId="0" fillId="0" borderId="5" xfId="0" applyFont="1" applyBorder="1" applyProtection="1"/>
    <xf numFmtId="0" fontId="3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vertical="center" wrapText="1"/>
    </xf>
    <xf numFmtId="0" fontId="3" fillId="0" borderId="0" xfId="0" applyFont="1" applyProtection="1"/>
    <xf numFmtId="0" fontId="0" fillId="0" borderId="2" xfId="0" applyFont="1" applyBorder="1" applyProtection="1"/>
    <xf numFmtId="0" fontId="0" fillId="0" borderId="3" xfId="0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/>
    </xf>
    <xf numFmtId="0" fontId="2" fillId="2" borderId="6" xfId="3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Protection="1"/>
    <xf numFmtId="168" fontId="0" fillId="0" borderId="0" xfId="1" applyNumberFormat="1" applyFont="1" applyFill="1" applyBorder="1" applyProtection="1"/>
    <xf numFmtId="168" fontId="6" fillId="0" borderId="0" xfId="1" applyNumberFormat="1" applyFont="1" applyBorder="1" applyAlignment="1" applyProtection="1">
      <alignment vertical="center"/>
    </xf>
    <xf numFmtId="168" fontId="6" fillId="0" borderId="6" xfId="1" applyNumberFormat="1" applyFont="1" applyBorder="1" applyAlignment="1" applyProtection="1">
      <alignment vertical="center"/>
    </xf>
    <xf numFmtId="169" fontId="4" fillId="0" borderId="0" xfId="1" applyNumberFormat="1" applyFont="1" applyBorder="1" applyAlignment="1" applyProtection="1">
      <alignment vertical="center"/>
    </xf>
    <xf numFmtId="169" fontId="6" fillId="0" borderId="0" xfId="1" applyNumberFormat="1" applyFont="1" applyBorder="1" applyAlignment="1" applyProtection="1">
      <alignment vertical="center"/>
    </xf>
    <xf numFmtId="169" fontId="6" fillId="0" borderId="6" xfId="1" applyNumberFormat="1" applyFont="1" applyBorder="1" applyAlignment="1" applyProtection="1">
      <alignment vertical="center"/>
    </xf>
    <xf numFmtId="171" fontId="4" fillId="0" borderId="0" xfId="3" applyNumberFormat="1" applyFont="1" applyBorder="1" applyAlignment="1" applyProtection="1">
      <alignment vertical="center"/>
    </xf>
    <xf numFmtId="164" fontId="4" fillId="0" borderId="0" xfId="3" applyNumberFormat="1" applyFont="1" applyBorder="1" applyAlignment="1" applyProtection="1">
      <alignment vertical="center"/>
    </xf>
    <xf numFmtId="164" fontId="4" fillId="0" borderId="6" xfId="3" applyNumberFormat="1" applyFont="1" applyBorder="1" applyAlignment="1" applyProtection="1">
      <alignment vertical="center"/>
    </xf>
    <xf numFmtId="165" fontId="5" fillId="0" borderId="0" xfId="3" applyNumberFormat="1" applyFont="1" applyFill="1" applyBorder="1" applyAlignment="1" applyProtection="1">
      <alignment vertical="center"/>
    </xf>
    <xf numFmtId="165" fontId="5" fillId="0" borderId="6" xfId="3" applyNumberFormat="1" applyFont="1" applyFill="1" applyBorder="1" applyAlignment="1" applyProtection="1">
      <alignment vertical="center"/>
    </xf>
    <xf numFmtId="43" fontId="6" fillId="0" borderId="0" xfId="1" applyFont="1" applyBorder="1" applyProtection="1"/>
    <xf numFmtId="43" fontId="6" fillId="0" borderId="5" xfId="1" applyFont="1" applyBorder="1" applyProtection="1"/>
    <xf numFmtId="166" fontId="6" fillId="0" borderId="0" xfId="0" applyNumberFormat="1" applyFont="1" applyFill="1" applyBorder="1" applyProtection="1"/>
    <xf numFmtId="166" fontId="6" fillId="0" borderId="6" xfId="0" applyNumberFormat="1" applyFont="1" applyFill="1" applyBorder="1" applyProtection="1"/>
    <xf numFmtId="0" fontId="0" fillId="6" borderId="5" xfId="0" applyFont="1" applyFill="1" applyBorder="1" applyProtection="1"/>
    <xf numFmtId="166" fontId="6" fillId="5" borderId="0" xfId="1" applyNumberFormat="1" applyFont="1" applyFill="1" applyBorder="1" applyAlignment="1" applyProtection="1">
      <alignment vertical="center"/>
    </xf>
    <xf numFmtId="0" fontId="5" fillId="4" borderId="0" xfId="3" applyFont="1" applyFill="1" applyBorder="1" applyAlignment="1" applyProtection="1">
      <alignment vertical="center"/>
    </xf>
    <xf numFmtId="166" fontId="6" fillId="0" borderId="0" xfId="3" applyNumberFormat="1" applyFont="1" applyBorder="1" applyAlignment="1" applyProtection="1">
      <alignment vertical="center"/>
    </xf>
    <xf numFmtId="166" fontId="6" fillId="0" borderId="6" xfId="3" applyNumberFormat="1" applyFont="1" applyBorder="1" applyAlignment="1" applyProtection="1">
      <alignment vertical="center"/>
    </xf>
    <xf numFmtId="167" fontId="6" fillId="5" borderId="0" xfId="2" applyNumberFormat="1" applyFont="1" applyFill="1" applyBorder="1" applyAlignment="1" applyProtection="1">
      <alignment vertical="center"/>
    </xf>
    <xf numFmtId="0" fontId="0" fillId="0" borderId="0" xfId="3" applyFont="1" applyBorder="1" applyProtection="1"/>
    <xf numFmtId="167" fontId="6" fillId="5" borderId="0" xfId="2" applyNumberFormat="1" applyFont="1" applyFill="1" applyBorder="1" applyProtection="1"/>
    <xf numFmtId="0" fontId="0" fillId="0" borderId="5" xfId="3" applyFont="1" applyBorder="1" applyProtection="1"/>
    <xf numFmtId="166" fontId="6" fillId="0" borderId="0" xfId="3" applyNumberFormat="1" applyFont="1" applyFill="1" applyBorder="1" applyAlignment="1" applyProtection="1">
      <alignment vertical="center"/>
    </xf>
    <xf numFmtId="165" fontId="5" fillId="0" borderId="0" xfId="3" applyNumberFormat="1" applyFont="1" applyBorder="1" applyAlignment="1" applyProtection="1">
      <alignment vertical="center"/>
    </xf>
    <xf numFmtId="165" fontId="5" fillId="0" borderId="6" xfId="3" applyNumberFormat="1" applyFont="1" applyBorder="1" applyAlignment="1" applyProtection="1">
      <alignment vertical="center"/>
    </xf>
    <xf numFmtId="166" fontId="6" fillId="0" borderId="0" xfId="0" applyNumberFormat="1" applyFont="1" applyBorder="1" applyProtection="1"/>
    <xf numFmtId="166" fontId="6" fillId="0" borderId="6" xfId="0" applyNumberFormat="1" applyFont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166" fontId="6" fillId="5" borderId="0" xfId="0" applyNumberFormat="1" applyFont="1" applyFill="1" applyBorder="1" applyProtection="1"/>
    <xf numFmtId="165" fontId="6" fillId="0" borderId="0" xfId="3" applyNumberFormat="1" applyFont="1" applyBorder="1" applyAlignment="1" applyProtection="1">
      <alignment vertical="center"/>
    </xf>
    <xf numFmtId="165" fontId="6" fillId="0" borderId="6" xfId="3" applyNumberFormat="1" applyFont="1" applyBorder="1" applyAlignment="1" applyProtection="1">
      <alignment vertical="center"/>
    </xf>
    <xf numFmtId="166" fontId="5" fillId="0" borderId="0" xfId="3" applyNumberFormat="1" applyFont="1" applyFill="1" applyBorder="1" applyAlignment="1" applyProtection="1">
      <alignment vertical="center"/>
    </xf>
    <xf numFmtId="167" fontId="5" fillId="0" borderId="0" xfId="4" applyNumberFormat="1" applyFont="1" applyFill="1" applyBorder="1" applyAlignment="1" applyProtection="1">
      <alignment vertical="center"/>
    </xf>
    <xf numFmtId="167" fontId="5" fillId="0" borderId="6" xfId="4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0" fillId="5" borderId="0" xfId="0" applyFill="1" applyBorder="1" applyProtection="1"/>
    <xf numFmtId="169" fontId="0" fillId="0" borderId="0" xfId="0" applyNumberFormat="1" applyFont="1" applyBorder="1" applyProtection="1"/>
    <xf numFmtId="169" fontId="0" fillId="0" borderId="6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6" xfId="0" applyNumberFormat="1" applyFont="1" applyBorder="1" applyProtection="1"/>
    <xf numFmtId="167" fontId="0" fillId="0" borderId="0" xfId="2" applyNumberFormat="1" applyFont="1" applyBorder="1" applyProtection="1"/>
    <xf numFmtId="167" fontId="0" fillId="0" borderId="6" xfId="2" applyNumberFormat="1" applyFont="1" applyBorder="1" applyProtection="1"/>
    <xf numFmtId="169" fontId="6" fillId="5" borderId="0" xfId="0" applyNumberFormat="1" applyFont="1" applyFill="1" applyBorder="1" applyProtection="1"/>
    <xf numFmtId="166" fontId="0" fillId="0" borderId="0" xfId="0" applyNumberFormat="1" applyBorder="1" applyProtection="1"/>
    <xf numFmtId="169" fontId="6" fillId="0" borderId="0" xfId="3" applyNumberFormat="1" applyFont="1" applyBorder="1" applyAlignment="1" applyProtection="1">
      <alignment vertical="center"/>
    </xf>
    <xf numFmtId="0" fontId="0" fillId="0" borderId="7" xfId="0" applyFont="1" applyBorder="1" applyProtection="1"/>
    <xf numFmtId="167" fontId="0" fillId="0" borderId="8" xfId="2" applyNumberFormat="1" applyFont="1" applyBorder="1" applyProtection="1"/>
    <xf numFmtId="167" fontId="0" fillId="0" borderId="9" xfId="2" applyNumberFormat="1" applyFont="1" applyBorder="1" applyProtection="1"/>
    <xf numFmtId="0" fontId="10" fillId="0" borderId="0" xfId="0" applyFont="1" applyBorder="1" applyProtection="1"/>
    <xf numFmtId="0" fontId="10" fillId="0" borderId="0" xfId="0" applyFont="1" applyFill="1" applyBorder="1" applyProtection="1"/>
    <xf numFmtId="9" fontId="0" fillId="0" borderId="0" xfId="2" applyFont="1" applyFill="1" applyBorder="1" applyProtection="1"/>
    <xf numFmtId="169" fontId="0" fillId="5" borderId="1" xfId="0" applyNumberFormat="1" applyFill="1" applyBorder="1" applyProtection="1"/>
    <xf numFmtId="0" fontId="0" fillId="0" borderId="8" xfId="0" applyBorder="1" applyProtection="1"/>
    <xf numFmtId="166" fontId="0" fillId="0" borderId="8" xfId="0" applyNumberFormat="1" applyBorder="1" applyProtection="1"/>
    <xf numFmtId="0" fontId="0" fillId="0" borderId="8" xfId="0" applyFont="1" applyBorder="1" applyProtection="1"/>
    <xf numFmtId="0" fontId="0" fillId="0" borderId="0" xfId="0" applyFont="1" applyFill="1" applyBorder="1" applyProtection="1"/>
    <xf numFmtId="0" fontId="0" fillId="0" borderId="3" xfId="0" applyFont="1" applyFill="1" applyBorder="1" applyProtection="1"/>
    <xf numFmtId="17" fontId="0" fillId="5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8" borderId="6" xfId="0" applyFont="1" applyFill="1" applyBorder="1" applyAlignment="1" applyProtection="1">
      <alignment horizontal="center"/>
    </xf>
    <xf numFmtId="17" fontId="2" fillId="2" borderId="6" xfId="3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left" wrapText="1" readingOrder="1"/>
    </xf>
    <xf numFmtId="0" fontId="3" fillId="0" borderId="0" xfId="0" applyFont="1" applyBorder="1" applyAlignment="1" applyProtection="1">
      <alignment horizontal="left" wrapText="1" readingOrder="1"/>
    </xf>
    <xf numFmtId="0" fontId="0" fillId="0" borderId="5" xfId="0" applyFont="1" applyBorder="1" applyAlignment="1" applyProtection="1">
      <alignment horizontal="left" wrapText="1" readingOrder="1"/>
    </xf>
    <xf numFmtId="170" fontId="0" fillId="5" borderId="6" xfId="0" applyNumberFormat="1" applyFill="1" applyBorder="1" applyProtection="1"/>
    <xf numFmtId="170" fontId="0" fillId="5" borderId="1" xfId="0" applyNumberFormat="1" applyFill="1" applyBorder="1" applyProtection="1"/>
    <xf numFmtId="170" fontId="0" fillId="5" borderId="10" xfId="0" applyNumberFormat="1" applyFill="1" applyBorder="1" applyProtection="1"/>
    <xf numFmtId="0" fontId="0" fillId="0" borderId="5" xfId="0" applyFont="1" applyBorder="1" applyAlignment="1" applyProtection="1">
      <alignment vertical="center" wrapText="1"/>
    </xf>
    <xf numFmtId="170" fontId="0" fillId="0" borderId="0" xfId="0" applyNumberFormat="1" applyFont="1" applyBorder="1" applyProtection="1"/>
    <xf numFmtId="170" fontId="0" fillId="0" borderId="6" xfId="0" applyNumberFormat="1" applyFont="1" applyBorder="1" applyProtection="1"/>
    <xf numFmtId="0" fontId="3" fillId="3" borderId="5" xfId="0" applyFont="1" applyFill="1" applyBorder="1" applyAlignment="1" applyProtection="1">
      <alignment vertical="center" wrapText="1"/>
    </xf>
    <xf numFmtId="170" fontId="3" fillId="3" borderId="0" xfId="0" applyNumberFormat="1" applyFont="1" applyFill="1" applyBorder="1" applyProtection="1"/>
    <xf numFmtId="170" fontId="3" fillId="3" borderId="6" xfId="0" applyNumberFormat="1" applyFont="1" applyFill="1" applyBorder="1" applyProtection="1"/>
    <xf numFmtId="0" fontId="3" fillId="3" borderId="7" xfId="0" applyFont="1" applyFill="1" applyBorder="1" applyAlignment="1" applyProtection="1">
      <alignment horizontal="left" wrapText="1" readingOrder="1"/>
    </xf>
    <xf numFmtId="170" fontId="3" fillId="3" borderId="8" xfId="0" applyNumberFormat="1" applyFont="1" applyFill="1" applyBorder="1" applyProtection="1"/>
    <xf numFmtId="170" fontId="3" fillId="3" borderId="9" xfId="0" applyNumberFormat="1" applyFont="1" applyFill="1" applyBorder="1" applyProtection="1"/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7" fontId="3" fillId="0" borderId="3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0" fontId="2" fillId="2" borderId="5" xfId="3" applyFont="1" applyFill="1" applyBorder="1" applyAlignment="1" applyProtection="1">
      <alignment horizontal="left" vertical="center" wrapText="1"/>
    </xf>
    <xf numFmtId="169" fontId="0" fillId="0" borderId="0" xfId="0" applyNumberFormat="1" applyFont="1" applyAlignment="1" applyProtection="1">
      <alignment vertical="center"/>
    </xf>
    <xf numFmtId="166" fontId="6" fillId="5" borderId="0" xfId="3" applyNumberFormat="1" applyFont="1" applyFill="1" applyBorder="1" applyAlignment="1" applyProtection="1">
      <alignment vertical="center"/>
    </xf>
    <xf numFmtId="6" fontId="6" fillId="5" borderId="0" xfId="3" applyNumberFormat="1" applyFont="1" applyFill="1" applyAlignment="1" applyProtection="1">
      <alignment vertical="center"/>
    </xf>
    <xf numFmtId="6" fontId="6" fillId="5" borderId="6" xfId="3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3" fillId="0" borderId="6" xfId="0" applyNumberFormat="1" applyFont="1" applyBorder="1" applyAlignment="1" applyProtection="1">
      <alignment vertical="center"/>
    </xf>
    <xf numFmtId="166" fontId="0" fillId="0" borderId="8" xfId="0" applyNumberFormat="1" applyFont="1" applyBorder="1" applyAlignment="1" applyProtection="1">
      <alignment vertical="center"/>
    </xf>
    <xf numFmtId="166" fontId="0" fillId="0" borderId="9" xfId="0" applyNumberFormat="1" applyFont="1" applyBorder="1" applyAlignment="1" applyProtection="1">
      <alignment vertical="center"/>
    </xf>
    <xf numFmtId="0" fontId="9" fillId="7" borderId="11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7" borderId="2" xfId="0" applyFont="1" applyFill="1" applyBorder="1" applyAlignment="1" applyProtection="1">
      <alignment vertical="center" wrapText="1"/>
    </xf>
    <xf numFmtId="170" fontId="0" fillId="5" borderId="0" xfId="0" applyNumberFormat="1" applyFill="1" applyBorder="1" applyProtection="1"/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7" fillId="5" borderId="0" xfId="0" applyFont="1" applyFill="1" applyAlignment="1" applyProtection="1">
      <alignment horizontal="left"/>
    </xf>
    <xf numFmtId="0" fontId="0" fillId="9" borderId="3" xfId="0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horizontal="center"/>
    </xf>
    <xf numFmtId="0" fontId="0" fillId="8" borderId="3" xfId="0" applyFont="1" applyFill="1" applyBorder="1" applyAlignment="1" applyProtection="1">
      <alignment horizontal="center"/>
    </xf>
    <xf numFmtId="0" fontId="0" fillId="8" borderId="4" xfId="0" applyFont="1" applyFill="1" applyBorder="1" applyAlignment="1" applyProtection="1">
      <alignment horizontal="center"/>
    </xf>
    <xf numFmtId="0" fontId="9" fillId="7" borderId="2" xfId="0" applyFont="1" applyFill="1" applyBorder="1" applyAlignment="1" applyProtection="1">
      <alignment horizontal="left" vertical="center" wrapText="1"/>
    </xf>
    <xf numFmtId="0" fontId="9" fillId="7" borderId="3" xfId="0" applyFont="1" applyFill="1" applyBorder="1" applyAlignment="1" applyProtection="1">
      <alignment horizontal="left" vertical="center" wrapText="1"/>
    </xf>
    <xf numFmtId="0" fontId="0" fillId="8" borderId="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left" vertical="center" wrapText="1"/>
    </xf>
    <xf numFmtId="0" fontId="9" fillId="7" borderId="12" xfId="0" applyFont="1" applyFill="1" applyBorder="1" applyAlignment="1" applyProtection="1">
      <alignment horizontal="left" vertical="center" wrapText="1"/>
    </xf>
  </cellXfs>
  <cellStyles count="5">
    <cellStyle name="Comma" xfId="1" builtinId="3"/>
    <cellStyle name="Normal" xfId="0" builtinId="0"/>
    <cellStyle name="Normal 2" xfId="3" xr:uid="{A07FD19F-0CD5-45B1-BE18-8F56456E0394}"/>
    <cellStyle name="Percent" xfId="2" builtinId="5"/>
    <cellStyle name="Percent 2" xfId="4" xr:uid="{B44909A0-B1F0-4652-8E82-6DE7FD22A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28575</xdr:rowOff>
    </xdr:from>
    <xdr:to>
      <xdr:col>4</xdr:col>
      <xdr:colOff>747372</xdr:colOff>
      <xdr:row>2</xdr:row>
      <xdr:rowOff>571432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6230B1-43BC-4E31-8918-4BADA9379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447675"/>
          <a:ext cx="2728572" cy="5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14</xdr:row>
      <xdr:rowOff>114300</xdr:rowOff>
    </xdr:from>
    <xdr:to>
      <xdr:col>1</xdr:col>
      <xdr:colOff>2116800</xdr:colOff>
      <xdr:row>14</xdr:row>
      <xdr:rowOff>114300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F867B07-753C-4CCF-84D8-901FAA410F6C}"/>
            </a:ext>
          </a:extLst>
        </xdr:cNvPr>
        <xdr:cNvCxnSpPr/>
      </xdr:nvCxnSpPr>
      <xdr:spPr>
        <a:xfrm>
          <a:off x="2019300" y="5724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18</xdr:row>
      <xdr:rowOff>114300</xdr:rowOff>
    </xdr:from>
    <xdr:to>
      <xdr:col>1</xdr:col>
      <xdr:colOff>2097750</xdr:colOff>
      <xdr:row>18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E13EB77-E4ED-4492-9B57-6364DB0C2C1C}"/>
            </a:ext>
          </a:extLst>
        </xdr:cNvPr>
        <xdr:cNvCxnSpPr/>
      </xdr:nvCxnSpPr>
      <xdr:spPr>
        <a:xfrm>
          <a:off x="2000250" y="6486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19</xdr:row>
      <xdr:rowOff>114300</xdr:rowOff>
    </xdr:from>
    <xdr:to>
      <xdr:col>1</xdr:col>
      <xdr:colOff>2097750</xdr:colOff>
      <xdr:row>19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EA0C420-750B-4DCE-880C-3E26C4C2148A}"/>
            </a:ext>
          </a:extLst>
        </xdr:cNvPr>
        <xdr:cNvCxnSpPr/>
      </xdr:nvCxnSpPr>
      <xdr:spPr>
        <a:xfrm>
          <a:off x="2000250" y="6677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23</xdr:row>
      <xdr:rowOff>114300</xdr:rowOff>
    </xdr:from>
    <xdr:to>
      <xdr:col>1</xdr:col>
      <xdr:colOff>2097750</xdr:colOff>
      <xdr:row>23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0A254DE-19A3-4ECF-9054-22EEE7013DBE}"/>
            </a:ext>
          </a:extLst>
        </xdr:cNvPr>
        <xdr:cNvCxnSpPr/>
      </xdr:nvCxnSpPr>
      <xdr:spPr>
        <a:xfrm>
          <a:off x="2000250" y="6867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24</xdr:row>
      <xdr:rowOff>114300</xdr:rowOff>
    </xdr:from>
    <xdr:to>
      <xdr:col>1</xdr:col>
      <xdr:colOff>2097750</xdr:colOff>
      <xdr:row>24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875E5D9-620E-4B63-B397-ACC04A42264F}"/>
            </a:ext>
          </a:extLst>
        </xdr:cNvPr>
        <xdr:cNvCxnSpPr/>
      </xdr:nvCxnSpPr>
      <xdr:spPr>
        <a:xfrm>
          <a:off x="2000250" y="7058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25</xdr:row>
      <xdr:rowOff>114300</xdr:rowOff>
    </xdr:from>
    <xdr:to>
      <xdr:col>1</xdr:col>
      <xdr:colOff>2097750</xdr:colOff>
      <xdr:row>25</xdr:row>
      <xdr:rowOff>114300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6930E38-9BA2-4C4E-8AF7-4AEF25C2542A}"/>
            </a:ext>
          </a:extLst>
        </xdr:cNvPr>
        <xdr:cNvCxnSpPr/>
      </xdr:nvCxnSpPr>
      <xdr:spPr>
        <a:xfrm>
          <a:off x="2000250" y="7248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30</xdr:row>
      <xdr:rowOff>114300</xdr:rowOff>
    </xdr:from>
    <xdr:to>
      <xdr:col>1</xdr:col>
      <xdr:colOff>2107275</xdr:colOff>
      <xdr:row>30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BC3597B-EA37-4E6F-9A02-F4EAFF56638F}"/>
            </a:ext>
          </a:extLst>
        </xdr:cNvPr>
        <xdr:cNvCxnSpPr/>
      </xdr:nvCxnSpPr>
      <xdr:spPr>
        <a:xfrm>
          <a:off x="2009775" y="8772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31</xdr:row>
      <xdr:rowOff>114300</xdr:rowOff>
    </xdr:from>
    <xdr:to>
      <xdr:col>1</xdr:col>
      <xdr:colOff>2107275</xdr:colOff>
      <xdr:row>31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2491658D-F9DD-4C39-B0F2-731C41628940}"/>
            </a:ext>
          </a:extLst>
        </xdr:cNvPr>
        <xdr:cNvCxnSpPr/>
      </xdr:nvCxnSpPr>
      <xdr:spPr>
        <a:xfrm>
          <a:off x="2009775" y="8963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32</xdr:row>
      <xdr:rowOff>114300</xdr:rowOff>
    </xdr:from>
    <xdr:to>
      <xdr:col>1</xdr:col>
      <xdr:colOff>2107275</xdr:colOff>
      <xdr:row>32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10ECC92-9F95-430F-95A8-53481DDAFA3F}"/>
            </a:ext>
          </a:extLst>
        </xdr:cNvPr>
        <xdr:cNvCxnSpPr/>
      </xdr:nvCxnSpPr>
      <xdr:spPr>
        <a:xfrm>
          <a:off x="2009775" y="9153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33</xdr:row>
      <xdr:rowOff>114300</xdr:rowOff>
    </xdr:from>
    <xdr:to>
      <xdr:col>1</xdr:col>
      <xdr:colOff>2107275</xdr:colOff>
      <xdr:row>33</xdr:row>
      <xdr:rowOff>114300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61D8FE3-82B1-4022-A658-B0469A1D2D40}"/>
            </a:ext>
          </a:extLst>
        </xdr:cNvPr>
        <xdr:cNvCxnSpPr/>
      </xdr:nvCxnSpPr>
      <xdr:spPr>
        <a:xfrm>
          <a:off x="2009775" y="9344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34</xdr:row>
      <xdr:rowOff>114300</xdr:rowOff>
    </xdr:from>
    <xdr:to>
      <xdr:col>1</xdr:col>
      <xdr:colOff>2107275</xdr:colOff>
      <xdr:row>34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02DD4A0-33E5-4FAD-BC38-7C1EAA38B67B}"/>
            </a:ext>
          </a:extLst>
        </xdr:cNvPr>
        <xdr:cNvCxnSpPr/>
      </xdr:nvCxnSpPr>
      <xdr:spPr>
        <a:xfrm>
          <a:off x="2009775" y="9534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40</xdr:row>
      <xdr:rowOff>114300</xdr:rowOff>
    </xdr:from>
    <xdr:to>
      <xdr:col>1</xdr:col>
      <xdr:colOff>2107275</xdr:colOff>
      <xdr:row>40</xdr:row>
      <xdr:rowOff>114300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C7C3D0F-2EF3-4EDE-B0AC-2C73429F387B}"/>
            </a:ext>
          </a:extLst>
        </xdr:cNvPr>
        <xdr:cNvCxnSpPr/>
      </xdr:nvCxnSpPr>
      <xdr:spPr>
        <a:xfrm>
          <a:off x="2009775" y="10677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41</xdr:row>
      <xdr:rowOff>114300</xdr:rowOff>
    </xdr:from>
    <xdr:to>
      <xdr:col>1</xdr:col>
      <xdr:colOff>2107275</xdr:colOff>
      <xdr:row>41</xdr:row>
      <xdr:rowOff>114300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D6109A54-BFFA-46B9-A7EF-589573374E18}"/>
            </a:ext>
          </a:extLst>
        </xdr:cNvPr>
        <xdr:cNvCxnSpPr/>
      </xdr:nvCxnSpPr>
      <xdr:spPr>
        <a:xfrm>
          <a:off x="2009775" y="10868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42</xdr:row>
      <xdr:rowOff>114300</xdr:rowOff>
    </xdr:from>
    <xdr:to>
      <xdr:col>1</xdr:col>
      <xdr:colOff>2107275</xdr:colOff>
      <xdr:row>42</xdr:row>
      <xdr:rowOff>114300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2B957C18-FD31-427F-AB99-EE303708A96F}"/>
            </a:ext>
          </a:extLst>
        </xdr:cNvPr>
        <xdr:cNvCxnSpPr/>
      </xdr:nvCxnSpPr>
      <xdr:spPr>
        <a:xfrm>
          <a:off x="2009775" y="11058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26</xdr:row>
      <xdr:rowOff>114300</xdr:rowOff>
    </xdr:from>
    <xdr:to>
      <xdr:col>1</xdr:col>
      <xdr:colOff>2107275</xdr:colOff>
      <xdr:row>26</xdr:row>
      <xdr:rowOff>114300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461238C0-4D55-43A9-A39C-6F3D431915F7}"/>
            </a:ext>
          </a:extLst>
        </xdr:cNvPr>
        <xdr:cNvCxnSpPr/>
      </xdr:nvCxnSpPr>
      <xdr:spPr>
        <a:xfrm>
          <a:off x="2009775" y="8010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19</xdr:row>
      <xdr:rowOff>114300</xdr:rowOff>
    </xdr:from>
    <xdr:to>
      <xdr:col>1</xdr:col>
      <xdr:colOff>2097750</xdr:colOff>
      <xdr:row>19</xdr:row>
      <xdr:rowOff>114300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D7A7CDFF-B273-4AAA-BB7F-D0BD3EB147C7}"/>
            </a:ext>
          </a:extLst>
        </xdr:cNvPr>
        <xdr:cNvCxnSpPr/>
      </xdr:nvCxnSpPr>
      <xdr:spPr>
        <a:xfrm>
          <a:off x="2000250" y="4010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20</xdr:row>
      <xdr:rowOff>114300</xdr:rowOff>
    </xdr:from>
    <xdr:to>
      <xdr:col>1</xdr:col>
      <xdr:colOff>2097750</xdr:colOff>
      <xdr:row>20</xdr:row>
      <xdr:rowOff>114300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49AF8F60-72CD-49A5-9B9B-771C2C13909E}"/>
            </a:ext>
          </a:extLst>
        </xdr:cNvPr>
        <xdr:cNvCxnSpPr/>
      </xdr:nvCxnSpPr>
      <xdr:spPr>
        <a:xfrm>
          <a:off x="2000250" y="4200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20</xdr:row>
      <xdr:rowOff>114300</xdr:rowOff>
    </xdr:from>
    <xdr:to>
      <xdr:col>1</xdr:col>
      <xdr:colOff>2097750</xdr:colOff>
      <xdr:row>20</xdr:row>
      <xdr:rowOff>114300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BCD3FFCF-6579-4995-9AF6-3F8CD3A36303}"/>
            </a:ext>
          </a:extLst>
        </xdr:cNvPr>
        <xdr:cNvCxnSpPr/>
      </xdr:nvCxnSpPr>
      <xdr:spPr>
        <a:xfrm>
          <a:off x="2000250" y="4200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21</xdr:row>
      <xdr:rowOff>114300</xdr:rowOff>
    </xdr:from>
    <xdr:to>
      <xdr:col>1</xdr:col>
      <xdr:colOff>2097750</xdr:colOff>
      <xdr:row>21</xdr:row>
      <xdr:rowOff>114300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D285373C-13D7-4AEF-9D9F-5CACAA7FDE05}"/>
            </a:ext>
          </a:extLst>
        </xdr:cNvPr>
        <xdr:cNvCxnSpPr/>
      </xdr:nvCxnSpPr>
      <xdr:spPr>
        <a:xfrm>
          <a:off x="2000250" y="4391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21</xdr:row>
      <xdr:rowOff>114300</xdr:rowOff>
    </xdr:from>
    <xdr:to>
      <xdr:col>1</xdr:col>
      <xdr:colOff>2097750</xdr:colOff>
      <xdr:row>21</xdr:row>
      <xdr:rowOff>114300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80AE4B12-CA60-4A89-B84A-23A3B18E64B5}"/>
            </a:ext>
          </a:extLst>
        </xdr:cNvPr>
        <xdr:cNvCxnSpPr/>
      </xdr:nvCxnSpPr>
      <xdr:spPr>
        <a:xfrm>
          <a:off x="2000250" y="4391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22</xdr:row>
      <xdr:rowOff>114300</xdr:rowOff>
    </xdr:from>
    <xdr:to>
      <xdr:col>1</xdr:col>
      <xdr:colOff>2097750</xdr:colOff>
      <xdr:row>22</xdr:row>
      <xdr:rowOff>114300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8924ECB8-1CBB-4DD2-8E19-874C9AE6A786}"/>
            </a:ext>
          </a:extLst>
        </xdr:cNvPr>
        <xdr:cNvCxnSpPr/>
      </xdr:nvCxnSpPr>
      <xdr:spPr>
        <a:xfrm>
          <a:off x="2000250" y="4391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22</xdr:row>
      <xdr:rowOff>114300</xdr:rowOff>
    </xdr:from>
    <xdr:to>
      <xdr:col>1</xdr:col>
      <xdr:colOff>2097750</xdr:colOff>
      <xdr:row>22</xdr:row>
      <xdr:rowOff>114300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BFBDD545-F1E2-4D4E-A61E-995A2AE74D63}"/>
            </a:ext>
          </a:extLst>
        </xdr:cNvPr>
        <xdr:cNvCxnSpPr/>
      </xdr:nvCxnSpPr>
      <xdr:spPr>
        <a:xfrm>
          <a:off x="2000250" y="4391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142875</xdr:colOff>
      <xdr:row>2</xdr:row>
      <xdr:rowOff>76200</xdr:rowOff>
    </xdr:from>
    <xdr:to>
      <xdr:col>7</xdr:col>
      <xdr:colOff>99672</xdr:colOff>
      <xdr:row>2</xdr:row>
      <xdr:rowOff>619057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070639E-6EE0-496F-B8D7-AF23F839D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495300"/>
          <a:ext cx="2728572" cy="5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2</xdr:row>
      <xdr:rowOff>66675</xdr:rowOff>
    </xdr:from>
    <xdr:to>
      <xdr:col>6</xdr:col>
      <xdr:colOff>480672</xdr:colOff>
      <xdr:row>2</xdr:row>
      <xdr:rowOff>609532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40EE26-8FFF-4070-B2AA-476E3982F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485775"/>
          <a:ext cx="2728572" cy="5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209582</xdr:colOff>
      <xdr:row>2</xdr:row>
      <xdr:rowOff>66686</xdr:rowOff>
    </xdr:from>
    <xdr:to>
      <xdr:col>6</xdr:col>
      <xdr:colOff>204479</xdr:colOff>
      <xdr:row>2</xdr:row>
      <xdr:rowOff>609543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BE23A9-FE84-41E1-B32B-840C1FC9F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5357" y="485786"/>
          <a:ext cx="2728572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48AF2-51F1-496E-95F8-32093ECBEC27}">
  <sheetPr>
    <tabColor theme="1"/>
  </sheetPr>
  <dimension ref="B1:L30"/>
  <sheetViews>
    <sheetView showGridLines="0" tabSelected="1" zoomScaleNormal="100" workbookViewId="0"/>
  </sheetViews>
  <sheetFormatPr defaultRowHeight="15" x14ac:dyDescent="0.25"/>
  <cols>
    <col min="1" max="1" width="4.7109375" customWidth="1"/>
  </cols>
  <sheetData>
    <row r="1" spans="2:12" ht="15.75" thickBot="1" x14ac:dyDescent="0.3"/>
    <row r="2" spans="2:12" x14ac:dyDescent="0.25">
      <c r="B2" s="7" t="s">
        <v>62</v>
      </c>
      <c r="C2" s="8"/>
      <c r="D2" s="8"/>
      <c r="E2" s="8"/>
      <c r="F2" s="8"/>
      <c r="G2" s="8"/>
      <c r="H2" s="8"/>
      <c r="I2" s="8"/>
      <c r="J2" s="8"/>
      <c r="K2" s="8"/>
      <c r="L2" s="9"/>
    </row>
    <row r="3" spans="2:12" x14ac:dyDescent="0.25">
      <c r="B3" s="10" t="s">
        <v>105</v>
      </c>
      <c r="C3" s="4"/>
      <c r="D3" s="4"/>
      <c r="E3" s="4"/>
      <c r="F3" s="4"/>
      <c r="G3" s="4"/>
      <c r="H3" s="4"/>
      <c r="I3" s="4"/>
      <c r="J3" s="4"/>
      <c r="K3" s="4"/>
      <c r="L3" s="11"/>
    </row>
    <row r="4" spans="2:12" x14ac:dyDescent="0.25">
      <c r="B4" s="10" t="s">
        <v>63</v>
      </c>
      <c r="C4" s="4"/>
      <c r="D4" s="4"/>
      <c r="E4" s="4"/>
      <c r="F4" s="4"/>
      <c r="G4" s="4"/>
      <c r="H4" s="4"/>
      <c r="I4" s="4"/>
      <c r="J4" s="4"/>
      <c r="K4" s="4"/>
      <c r="L4" s="11"/>
    </row>
    <row r="5" spans="2:12" x14ac:dyDescent="0.25">
      <c r="B5" s="10" t="s">
        <v>64</v>
      </c>
      <c r="C5" s="4"/>
      <c r="D5" s="4"/>
      <c r="E5" s="4"/>
      <c r="F5" s="4"/>
      <c r="G5" s="4"/>
      <c r="H5" s="4"/>
      <c r="I5" s="4"/>
      <c r="J5" s="4"/>
      <c r="K5" s="4"/>
      <c r="L5" s="11"/>
    </row>
    <row r="6" spans="2:12" x14ac:dyDescent="0.25">
      <c r="B6" s="10" t="s">
        <v>98</v>
      </c>
      <c r="C6" s="4"/>
      <c r="D6" s="4"/>
      <c r="E6" s="4"/>
      <c r="F6" s="4"/>
      <c r="G6" s="4"/>
      <c r="H6" s="4"/>
      <c r="I6" s="4"/>
      <c r="J6" s="4"/>
      <c r="K6" s="4"/>
      <c r="L6" s="11"/>
    </row>
    <row r="7" spans="2:12" x14ac:dyDescent="0.25">
      <c r="B7" s="10" t="s">
        <v>99</v>
      </c>
      <c r="C7" s="4"/>
      <c r="D7" s="4"/>
      <c r="E7" s="4"/>
      <c r="F7" s="4"/>
      <c r="G7" s="4"/>
      <c r="H7" s="4"/>
      <c r="I7" s="4"/>
      <c r="J7" s="4"/>
      <c r="K7" s="4"/>
      <c r="L7" s="11"/>
    </row>
    <row r="8" spans="2:12" x14ac:dyDescent="0.25">
      <c r="B8" s="10"/>
      <c r="C8" s="4"/>
      <c r="D8" s="4"/>
      <c r="E8" s="4"/>
      <c r="F8" s="4"/>
      <c r="G8" s="4"/>
      <c r="H8" s="4"/>
      <c r="I8" s="4"/>
      <c r="J8" s="4"/>
      <c r="K8" s="4"/>
      <c r="L8" s="11"/>
    </row>
    <row r="9" spans="2:12" x14ac:dyDescent="0.25">
      <c r="B9" s="12" t="s">
        <v>65</v>
      </c>
      <c r="C9" s="4"/>
      <c r="D9" s="4"/>
      <c r="E9" s="4"/>
      <c r="F9" s="4"/>
      <c r="G9" s="4"/>
      <c r="H9" s="4"/>
      <c r="I9" s="4"/>
      <c r="J9" s="4"/>
      <c r="K9" s="4"/>
      <c r="L9" s="11"/>
    </row>
    <row r="10" spans="2:12" x14ac:dyDescent="0.25">
      <c r="B10" s="10" t="s">
        <v>66</v>
      </c>
      <c r="C10" s="4"/>
      <c r="D10" s="4"/>
      <c r="E10" s="4"/>
      <c r="F10" s="4"/>
      <c r="G10" s="4"/>
      <c r="H10" s="4"/>
      <c r="I10" s="4"/>
      <c r="J10" s="4"/>
      <c r="K10" s="4"/>
      <c r="L10" s="11"/>
    </row>
    <row r="11" spans="2:12" x14ac:dyDescent="0.25">
      <c r="B11" s="10" t="s">
        <v>67</v>
      </c>
      <c r="C11" s="4"/>
      <c r="D11" s="4"/>
      <c r="E11" s="4"/>
      <c r="F11" s="4"/>
      <c r="G11" s="4"/>
      <c r="H11" s="4"/>
      <c r="I11" s="4"/>
      <c r="J11" s="4"/>
      <c r="K11" s="4"/>
      <c r="L11" s="11"/>
    </row>
    <row r="12" spans="2:12" x14ac:dyDescent="0.25">
      <c r="B12" s="10" t="s">
        <v>69</v>
      </c>
      <c r="C12" s="4"/>
      <c r="D12" s="4"/>
      <c r="E12" s="4"/>
      <c r="F12" s="4"/>
      <c r="G12" s="4"/>
      <c r="H12" s="4"/>
      <c r="I12" s="4"/>
      <c r="J12" s="4"/>
      <c r="K12" s="4"/>
      <c r="L12" s="11"/>
    </row>
    <row r="13" spans="2:12" x14ac:dyDescent="0.25">
      <c r="B13" s="10"/>
      <c r="C13" s="4"/>
      <c r="D13" s="4"/>
      <c r="E13" s="4"/>
      <c r="F13" s="4"/>
      <c r="G13" s="4"/>
      <c r="H13" s="4"/>
      <c r="I13" s="4"/>
      <c r="J13" s="4"/>
      <c r="K13" s="4"/>
      <c r="L13" s="11"/>
    </row>
    <row r="14" spans="2:12" x14ac:dyDescent="0.25">
      <c r="B14" s="12" t="s">
        <v>70</v>
      </c>
      <c r="C14" s="4"/>
      <c r="D14" s="4"/>
      <c r="E14" s="4"/>
      <c r="F14" s="4"/>
      <c r="G14" s="4"/>
      <c r="H14" s="4"/>
      <c r="I14" s="4"/>
      <c r="J14" s="4"/>
      <c r="K14" s="4"/>
      <c r="L14" s="11"/>
    </row>
    <row r="15" spans="2:12" x14ac:dyDescent="0.25">
      <c r="B15" s="10" t="s">
        <v>66</v>
      </c>
      <c r="C15" s="4"/>
      <c r="D15" s="4"/>
      <c r="E15" s="4"/>
      <c r="F15" s="4"/>
      <c r="G15" s="4"/>
      <c r="H15" s="4"/>
      <c r="I15" s="4"/>
      <c r="J15" s="4"/>
      <c r="K15" s="4"/>
      <c r="L15" s="11"/>
    </row>
    <row r="16" spans="2:12" x14ac:dyDescent="0.25">
      <c r="B16" s="10" t="s">
        <v>100</v>
      </c>
      <c r="C16" s="4"/>
      <c r="D16" s="4"/>
      <c r="E16" s="4"/>
      <c r="F16" s="4"/>
      <c r="G16" s="4"/>
      <c r="H16" s="4"/>
      <c r="I16" s="4"/>
      <c r="J16" s="4"/>
      <c r="K16" s="4"/>
      <c r="L16" s="11"/>
    </row>
    <row r="17" spans="2:12" x14ac:dyDescent="0.25">
      <c r="B17" s="10" t="s">
        <v>71</v>
      </c>
      <c r="C17" s="4"/>
      <c r="D17" s="4"/>
      <c r="E17" s="4"/>
      <c r="F17" s="4"/>
      <c r="G17" s="4"/>
      <c r="H17" s="4"/>
      <c r="I17" s="4"/>
      <c r="J17" s="4"/>
      <c r="K17" s="4"/>
      <c r="L17" s="11"/>
    </row>
    <row r="18" spans="2:12" x14ac:dyDescent="0.25">
      <c r="B18" s="10"/>
      <c r="C18" s="4"/>
      <c r="D18" s="4"/>
      <c r="E18" s="4"/>
      <c r="F18" s="4"/>
      <c r="G18" s="4"/>
      <c r="H18" s="4"/>
      <c r="I18" s="4"/>
      <c r="J18" s="4"/>
      <c r="K18" s="4"/>
      <c r="L18" s="11"/>
    </row>
    <row r="19" spans="2:12" x14ac:dyDescent="0.25">
      <c r="B19" s="12" t="s">
        <v>97</v>
      </c>
      <c r="C19" s="4"/>
      <c r="D19" s="4"/>
      <c r="E19" s="4"/>
      <c r="F19" s="4"/>
      <c r="G19" s="4"/>
      <c r="H19" s="4"/>
      <c r="I19" s="4"/>
      <c r="J19" s="4"/>
      <c r="K19" s="4"/>
      <c r="L19" s="11"/>
    </row>
    <row r="20" spans="2:12" x14ac:dyDescent="0.25">
      <c r="B20" s="10" t="s">
        <v>66</v>
      </c>
      <c r="C20" s="4"/>
      <c r="D20" s="4"/>
      <c r="E20" s="4"/>
      <c r="F20" s="4"/>
      <c r="G20" s="4"/>
      <c r="H20" s="4"/>
      <c r="I20" s="4"/>
      <c r="J20" s="4"/>
      <c r="K20" s="4"/>
      <c r="L20" s="11"/>
    </row>
    <row r="21" spans="2:12" x14ac:dyDescent="0.25">
      <c r="B21" s="10" t="s">
        <v>72</v>
      </c>
      <c r="C21" s="4"/>
      <c r="D21" s="4"/>
      <c r="E21" s="4"/>
      <c r="F21" s="4"/>
      <c r="G21" s="4"/>
      <c r="H21" s="4"/>
      <c r="I21" s="4"/>
      <c r="J21" s="4"/>
      <c r="K21" s="4"/>
      <c r="L21" s="11"/>
    </row>
    <row r="22" spans="2:12" x14ac:dyDescent="0.25">
      <c r="B22" s="10" t="s">
        <v>73</v>
      </c>
      <c r="C22" s="4"/>
      <c r="D22" s="4"/>
      <c r="E22" s="4"/>
      <c r="F22" s="4"/>
      <c r="G22" s="4"/>
      <c r="H22" s="4"/>
      <c r="I22" s="4"/>
      <c r="J22" s="4"/>
      <c r="K22" s="4"/>
      <c r="L22" s="11"/>
    </row>
    <row r="23" spans="2:12" x14ac:dyDescent="0.25">
      <c r="B23" s="10" t="s">
        <v>101</v>
      </c>
      <c r="C23" s="4"/>
      <c r="D23" s="4"/>
      <c r="E23" s="4"/>
      <c r="F23" s="4"/>
      <c r="G23" s="4"/>
      <c r="H23" s="4"/>
      <c r="I23" s="4"/>
      <c r="J23" s="4"/>
      <c r="K23" s="4"/>
      <c r="L23" s="11"/>
    </row>
    <row r="24" spans="2:12" x14ac:dyDescent="0.25">
      <c r="B24" s="10"/>
      <c r="C24" s="4"/>
      <c r="D24" s="4"/>
      <c r="E24" s="4"/>
      <c r="F24" s="4"/>
      <c r="G24" s="4"/>
      <c r="H24" s="4"/>
      <c r="I24" s="4"/>
      <c r="J24" s="4"/>
      <c r="K24" s="4"/>
      <c r="L24" s="11"/>
    </row>
    <row r="25" spans="2:12" s="2" customFormat="1" x14ac:dyDescent="0.25">
      <c r="B25" s="12" t="s">
        <v>74</v>
      </c>
      <c r="C25" s="4"/>
      <c r="D25" s="4"/>
      <c r="E25" s="4"/>
      <c r="F25" s="4"/>
      <c r="G25" s="4"/>
      <c r="H25" s="4"/>
      <c r="I25" s="4"/>
      <c r="J25" s="4"/>
      <c r="K25" s="4"/>
      <c r="L25" s="11"/>
    </row>
    <row r="26" spans="2:12" x14ac:dyDescent="0.25">
      <c r="B26" s="10" t="s">
        <v>66</v>
      </c>
      <c r="C26" s="4"/>
      <c r="D26" s="4"/>
      <c r="E26" s="4"/>
      <c r="F26" s="4"/>
      <c r="G26" s="4"/>
      <c r="H26" s="4"/>
      <c r="I26" s="4"/>
      <c r="J26" s="4"/>
      <c r="K26" s="4"/>
      <c r="L26" s="11"/>
    </row>
    <row r="27" spans="2:12" x14ac:dyDescent="0.25">
      <c r="B27" s="10" t="s">
        <v>75</v>
      </c>
      <c r="C27" s="4"/>
      <c r="D27" s="4"/>
      <c r="E27" s="4"/>
      <c r="F27" s="4"/>
      <c r="G27" s="4"/>
      <c r="H27" s="4"/>
      <c r="I27" s="4"/>
      <c r="J27" s="4"/>
      <c r="K27" s="4"/>
      <c r="L27" s="11"/>
    </row>
    <row r="28" spans="2:12" x14ac:dyDescent="0.25">
      <c r="B28" s="10" t="s">
        <v>76</v>
      </c>
      <c r="C28" s="4"/>
      <c r="D28" s="4"/>
      <c r="E28" s="4"/>
      <c r="F28" s="4"/>
      <c r="G28" s="4"/>
      <c r="H28" s="4"/>
      <c r="I28" s="4"/>
      <c r="J28" s="4"/>
      <c r="K28" s="4"/>
      <c r="L28" s="11"/>
    </row>
    <row r="29" spans="2:12" x14ac:dyDescent="0.25">
      <c r="B29" s="10"/>
      <c r="C29" s="4"/>
      <c r="D29" s="4"/>
      <c r="E29" s="4"/>
      <c r="F29" s="4"/>
      <c r="G29" s="4"/>
      <c r="H29" s="4"/>
      <c r="I29" s="4"/>
      <c r="J29" s="4"/>
      <c r="K29" s="4"/>
      <c r="L29" s="11"/>
    </row>
    <row r="30" spans="2:12" ht="15.75" thickBot="1" x14ac:dyDescent="0.3">
      <c r="B30" s="197" t="s">
        <v>102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9"/>
    </row>
  </sheetData>
  <mergeCells count="1">
    <mergeCell ref="B30:L30"/>
  </mergeCells>
  <pageMargins left="0.7" right="0.7" top="0.75" bottom="0.75" header="0.3" footer="0.3"/>
  <pageSetup paperSize="9" scale="8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FA32-9D36-492F-8279-E2DFD8F0D442}">
  <sheetPr>
    <tabColor theme="5" tint="0.59999389629810485"/>
    <pageSetUpPr fitToPage="1"/>
  </sheetPr>
  <dimension ref="B1:I58"/>
  <sheetViews>
    <sheetView showGridLines="0" zoomScaleNormal="100" workbookViewId="0"/>
  </sheetViews>
  <sheetFormatPr defaultRowHeight="15" x14ac:dyDescent="0.25"/>
  <cols>
    <col min="1" max="1" width="2.140625" style="15" customWidth="1"/>
    <col min="2" max="2" width="52.5703125" style="15" customWidth="1"/>
    <col min="3" max="5" width="15.140625" style="15" customWidth="1"/>
    <col min="6" max="9" width="10.28515625" style="16" customWidth="1"/>
    <col min="10" max="16384" width="9.140625" style="15"/>
  </cols>
  <sheetData>
    <row r="1" spans="2:9" s="21" customFormat="1" ht="17.25" x14ac:dyDescent="0.25">
      <c r="B1" s="19" t="s">
        <v>85</v>
      </c>
      <c r="C1" s="20"/>
      <c r="D1" s="20"/>
      <c r="F1" s="22"/>
      <c r="G1" s="22"/>
      <c r="H1" s="22"/>
      <c r="I1" s="22"/>
    </row>
    <row r="2" spans="2:9" s="21" customFormat="1" ht="15.75" thickBot="1" x14ac:dyDescent="0.3">
      <c r="F2" s="22"/>
      <c r="G2" s="23"/>
      <c r="H2" s="23"/>
      <c r="I2" s="23"/>
    </row>
    <row r="3" spans="2:9" s="21" customFormat="1" ht="48.75" customHeight="1" thickBot="1" x14ac:dyDescent="0.3">
      <c r="B3" s="191" t="s">
        <v>149</v>
      </c>
      <c r="C3" s="193"/>
      <c r="D3" s="193"/>
      <c r="E3" s="194"/>
      <c r="F3" s="22"/>
      <c r="G3" s="22"/>
      <c r="H3" s="22"/>
      <c r="I3" s="22"/>
    </row>
    <row r="4" spans="2:9" s="21" customFormat="1" x14ac:dyDescent="0.25">
      <c r="B4" s="24" t="s">
        <v>129</v>
      </c>
      <c r="C4" s="192"/>
      <c r="D4" s="27"/>
      <c r="E4" s="28"/>
      <c r="F4" s="22"/>
      <c r="G4" s="22"/>
      <c r="H4" s="22"/>
      <c r="I4" s="22"/>
    </row>
    <row r="5" spans="2:9" s="21" customFormat="1" x14ac:dyDescent="0.25">
      <c r="B5" s="26" t="s">
        <v>68</v>
      </c>
      <c r="C5" s="192"/>
      <c r="D5" s="27"/>
      <c r="E5" s="28"/>
      <c r="F5" s="22"/>
      <c r="G5" s="22"/>
      <c r="H5" s="22"/>
      <c r="I5" s="22"/>
    </row>
    <row r="6" spans="2:9" s="21" customFormat="1" ht="15.75" thickBot="1" x14ac:dyDescent="0.3">
      <c r="B6" s="29"/>
      <c r="C6" s="30"/>
      <c r="D6" s="30"/>
      <c r="E6" s="31"/>
      <c r="F6" s="22"/>
      <c r="G6" s="22"/>
      <c r="H6" s="22"/>
      <c r="I6" s="22"/>
    </row>
    <row r="7" spans="2:9" s="21" customFormat="1" x14ac:dyDescent="0.25">
      <c r="B7" s="32">
        <f>C4</f>
        <v>0</v>
      </c>
      <c r="C7" s="33">
        <f>C5</f>
        <v>0</v>
      </c>
      <c r="D7" s="33">
        <f>C7+1</f>
        <v>1</v>
      </c>
      <c r="E7" s="34">
        <f>D7+1</f>
        <v>2</v>
      </c>
      <c r="F7" s="22"/>
      <c r="G7" s="22"/>
      <c r="H7" s="22"/>
      <c r="I7" s="22"/>
    </row>
    <row r="8" spans="2:9" s="21" customFormat="1" x14ac:dyDescent="0.25">
      <c r="B8" s="35" t="s">
        <v>108</v>
      </c>
      <c r="C8" s="36"/>
      <c r="D8" s="36"/>
      <c r="E8" s="37"/>
      <c r="F8" s="22"/>
      <c r="G8" s="22"/>
      <c r="H8" s="22"/>
      <c r="I8" s="22"/>
    </row>
    <row r="9" spans="2:9" s="21" customFormat="1" x14ac:dyDescent="0.25">
      <c r="B9" s="35" t="s">
        <v>109</v>
      </c>
      <c r="C9" s="38" t="e">
        <f>C12/C8</f>
        <v>#DIV/0!</v>
      </c>
      <c r="D9" s="38" t="e">
        <f>D12/D8</f>
        <v>#DIV/0!</v>
      </c>
      <c r="E9" s="39" t="e">
        <f>E12/E8</f>
        <v>#DIV/0!</v>
      </c>
      <c r="F9" s="22"/>
      <c r="G9" s="22"/>
      <c r="H9" s="22"/>
      <c r="I9" s="22"/>
    </row>
    <row r="10" spans="2:9" s="21" customFormat="1" x14ac:dyDescent="0.25">
      <c r="B10" s="35"/>
      <c r="C10" s="40"/>
      <c r="D10" s="40"/>
      <c r="E10" s="41"/>
      <c r="F10" s="22"/>
      <c r="G10" s="22"/>
      <c r="H10" s="22"/>
      <c r="I10" s="22"/>
    </row>
    <row r="11" spans="2:9" s="21" customFormat="1" x14ac:dyDescent="0.25">
      <c r="B11" s="42" t="s">
        <v>0</v>
      </c>
      <c r="C11" s="43"/>
      <c r="D11" s="43"/>
      <c r="E11" s="44"/>
      <c r="F11" s="22"/>
      <c r="G11" s="22"/>
      <c r="H11" s="22"/>
      <c r="I11" s="22"/>
    </row>
    <row r="12" spans="2:9" s="21" customFormat="1" x14ac:dyDescent="0.25">
      <c r="B12" s="45" t="s">
        <v>119</v>
      </c>
      <c r="C12" s="183"/>
      <c r="D12" s="183"/>
      <c r="E12" s="46"/>
      <c r="F12" s="22"/>
      <c r="G12" s="22"/>
      <c r="H12" s="22"/>
      <c r="I12" s="22"/>
    </row>
    <row r="13" spans="2:9" s="21" customFormat="1" x14ac:dyDescent="0.25">
      <c r="B13" s="45" t="s">
        <v>110</v>
      </c>
      <c r="C13" s="183"/>
      <c r="D13" s="183"/>
      <c r="E13" s="46"/>
      <c r="F13" s="22"/>
      <c r="G13" s="22"/>
      <c r="H13" s="22"/>
      <c r="I13" s="22"/>
    </row>
    <row r="14" spans="2:9" s="21" customFormat="1" x14ac:dyDescent="0.25">
      <c r="B14" s="45" t="s">
        <v>103</v>
      </c>
      <c r="C14" s="183"/>
      <c r="D14" s="183"/>
      <c r="E14" s="46"/>
      <c r="F14" s="22"/>
      <c r="G14" s="47"/>
      <c r="H14" s="22"/>
      <c r="I14" s="22"/>
    </row>
    <row r="15" spans="2:9" s="21" customFormat="1" x14ac:dyDescent="0.25">
      <c r="B15" s="45" t="s">
        <v>9</v>
      </c>
      <c r="C15" s="183"/>
      <c r="D15" s="183"/>
      <c r="E15" s="46"/>
      <c r="F15" s="22"/>
      <c r="G15" s="22"/>
      <c r="H15" s="22"/>
      <c r="I15" s="22"/>
    </row>
    <row r="16" spans="2:9" s="21" customFormat="1" x14ac:dyDescent="0.25">
      <c r="B16" s="48" t="s">
        <v>1</v>
      </c>
      <c r="C16" s="49">
        <f>SUM(C12:C15)</f>
        <v>0</v>
      </c>
      <c r="D16" s="49">
        <f>SUM(D12:D15)</f>
        <v>0</v>
      </c>
      <c r="E16" s="50">
        <f>SUM(E12:E15)</f>
        <v>0</v>
      </c>
      <c r="F16" s="22"/>
      <c r="G16" s="22"/>
      <c r="H16" s="22"/>
      <c r="I16" s="22"/>
    </row>
    <row r="17" spans="2:9" s="21" customFormat="1" x14ac:dyDescent="0.25">
      <c r="B17" s="51"/>
      <c r="C17" s="52"/>
      <c r="D17" s="52"/>
      <c r="E17" s="53"/>
      <c r="F17" s="22"/>
      <c r="G17" s="22"/>
      <c r="H17" s="22"/>
      <c r="I17" s="22"/>
    </row>
    <row r="18" spans="2:9" s="21" customFormat="1" x14ac:dyDescent="0.25">
      <c r="B18" s="54" t="s">
        <v>10</v>
      </c>
      <c r="C18" s="52"/>
      <c r="D18" s="52"/>
      <c r="E18" s="53"/>
      <c r="F18" s="22"/>
      <c r="G18" s="22"/>
      <c r="H18" s="22"/>
      <c r="I18" s="22"/>
    </row>
    <row r="19" spans="2:9" s="21" customFormat="1" x14ac:dyDescent="0.25">
      <c r="B19" s="51" t="s">
        <v>120</v>
      </c>
      <c r="C19" s="183"/>
      <c r="D19" s="183"/>
      <c r="E19" s="46"/>
      <c r="F19" s="22"/>
      <c r="G19" s="22"/>
      <c r="H19" s="22"/>
      <c r="I19" s="22"/>
    </row>
    <row r="20" spans="2:9" s="21" customFormat="1" x14ac:dyDescent="0.25">
      <c r="B20" s="51" t="s">
        <v>121</v>
      </c>
      <c r="C20" s="183"/>
      <c r="D20" s="183"/>
      <c r="E20" s="46"/>
      <c r="F20" s="22"/>
      <c r="G20" s="22"/>
      <c r="H20" s="22"/>
      <c r="I20" s="22"/>
    </row>
    <row r="21" spans="2:9" s="21" customFormat="1" x14ac:dyDescent="0.25">
      <c r="B21" s="51" t="s">
        <v>114</v>
      </c>
      <c r="C21" s="183"/>
      <c r="D21" s="183"/>
      <c r="E21" s="46"/>
      <c r="F21" s="22"/>
      <c r="G21" s="22"/>
      <c r="H21" s="22"/>
      <c r="I21" s="22"/>
    </row>
    <row r="22" spans="2:9" s="21" customFormat="1" x14ac:dyDescent="0.25">
      <c r="B22" s="51" t="s">
        <v>118</v>
      </c>
      <c r="C22" s="183"/>
      <c r="D22" s="183"/>
      <c r="E22" s="46"/>
      <c r="F22" s="22"/>
      <c r="G22" s="22"/>
      <c r="H22" s="22"/>
      <c r="I22" s="22"/>
    </row>
    <row r="23" spans="2:9" s="21" customFormat="1" x14ac:dyDescent="0.25">
      <c r="B23" s="51" t="s">
        <v>117</v>
      </c>
      <c r="C23" s="183"/>
      <c r="D23" s="183"/>
      <c r="E23" s="46"/>
      <c r="F23" s="22"/>
      <c r="G23" s="22"/>
      <c r="H23" s="22"/>
      <c r="I23" s="22"/>
    </row>
    <row r="24" spans="2:9" s="21" customFormat="1" x14ac:dyDescent="0.25">
      <c r="B24" s="51" t="s">
        <v>11</v>
      </c>
      <c r="C24" s="183"/>
      <c r="D24" s="183"/>
      <c r="E24" s="46"/>
      <c r="F24" s="22"/>
      <c r="G24" s="22"/>
      <c r="H24" s="22"/>
      <c r="I24" s="22"/>
    </row>
    <row r="25" spans="2:9" s="21" customFormat="1" x14ac:dyDescent="0.25">
      <c r="B25" s="51" t="s">
        <v>12</v>
      </c>
      <c r="C25" s="183"/>
      <c r="D25" s="183"/>
      <c r="E25" s="46"/>
      <c r="F25" s="22"/>
      <c r="G25" s="22"/>
      <c r="H25" s="22"/>
      <c r="I25" s="22"/>
    </row>
    <row r="26" spans="2:9" s="21" customFormat="1" x14ac:dyDescent="0.25">
      <c r="B26" s="55" t="s">
        <v>13</v>
      </c>
      <c r="C26" s="183"/>
      <c r="D26" s="183"/>
      <c r="E26" s="46"/>
      <c r="F26" s="22"/>
      <c r="G26" s="22"/>
      <c r="H26" s="22"/>
      <c r="I26" s="22"/>
    </row>
    <row r="27" spans="2:9" s="21" customFormat="1" x14ac:dyDescent="0.25">
      <c r="B27" s="56" t="s">
        <v>84</v>
      </c>
      <c r="C27" s="183"/>
      <c r="D27" s="183"/>
      <c r="E27" s="46"/>
      <c r="F27" s="22"/>
      <c r="G27" s="22"/>
      <c r="H27" s="22"/>
      <c r="I27" s="22"/>
    </row>
    <row r="28" spans="2:9" s="21" customFormat="1" x14ac:dyDescent="0.25">
      <c r="B28" s="48" t="s">
        <v>14</v>
      </c>
      <c r="C28" s="49">
        <f>SUM(C19:C27)</f>
        <v>0</v>
      </c>
      <c r="D28" s="49">
        <f>SUM(D19:D27)</f>
        <v>0</v>
      </c>
      <c r="E28" s="50">
        <f>SUM(E19:E27)</f>
        <v>0</v>
      </c>
      <c r="F28" s="22"/>
      <c r="G28" s="47"/>
      <c r="H28" s="22"/>
      <c r="I28" s="22"/>
    </row>
    <row r="29" spans="2:9" s="21" customFormat="1" x14ac:dyDescent="0.25">
      <c r="B29" s="51"/>
      <c r="C29" s="57"/>
      <c r="D29" s="57"/>
      <c r="E29" s="58"/>
      <c r="F29" s="22"/>
      <c r="G29" s="22"/>
      <c r="H29" s="22"/>
      <c r="I29" s="22"/>
    </row>
    <row r="30" spans="2:9" s="21" customFormat="1" x14ac:dyDescent="0.25">
      <c r="B30" s="54" t="s">
        <v>15</v>
      </c>
      <c r="C30" s="59"/>
      <c r="D30" s="59"/>
      <c r="E30" s="60"/>
      <c r="F30" s="22"/>
      <c r="G30" s="22"/>
      <c r="H30" s="22"/>
      <c r="I30" s="22"/>
    </row>
    <row r="31" spans="2:9" s="21" customFormat="1" x14ac:dyDescent="0.25">
      <c r="B31" s="51" t="s">
        <v>32</v>
      </c>
      <c r="C31" s="183"/>
      <c r="D31" s="183"/>
      <c r="E31" s="46"/>
      <c r="F31" s="22"/>
      <c r="G31" s="22"/>
      <c r="H31" s="22"/>
      <c r="I31" s="22"/>
    </row>
    <row r="32" spans="2:9" s="21" customFormat="1" x14ac:dyDescent="0.25">
      <c r="B32" s="55" t="s">
        <v>2</v>
      </c>
      <c r="C32" s="183"/>
      <c r="D32" s="183"/>
      <c r="E32" s="46"/>
      <c r="F32" s="22"/>
      <c r="G32" s="22"/>
      <c r="H32" s="22"/>
      <c r="I32" s="22"/>
    </row>
    <row r="33" spans="2:9" s="21" customFormat="1" x14ac:dyDescent="0.25">
      <c r="B33" s="26" t="s">
        <v>3</v>
      </c>
      <c r="C33" s="183"/>
      <c r="D33" s="183"/>
      <c r="E33" s="46"/>
      <c r="F33" s="22"/>
      <c r="G33" s="22"/>
      <c r="H33" s="22"/>
      <c r="I33" s="22"/>
    </row>
    <row r="34" spans="2:9" s="21" customFormat="1" x14ac:dyDescent="0.25">
      <c r="B34" s="26" t="s">
        <v>4</v>
      </c>
      <c r="C34" s="183"/>
      <c r="D34" s="183"/>
      <c r="E34" s="46"/>
      <c r="F34" s="22"/>
      <c r="G34" s="22"/>
      <c r="H34" s="22"/>
      <c r="I34" s="22"/>
    </row>
    <row r="35" spans="2:9" s="21" customFormat="1" x14ac:dyDescent="0.25">
      <c r="B35" s="26" t="s">
        <v>5</v>
      </c>
      <c r="C35" s="183"/>
      <c r="D35" s="183"/>
      <c r="E35" s="46"/>
      <c r="F35" s="22"/>
      <c r="G35" s="22"/>
      <c r="H35" s="22"/>
      <c r="I35" s="22"/>
    </row>
    <row r="36" spans="2:9" s="21" customFormat="1" x14ac:dyDescent="0.25">
      <c r="B36" s="48" t="s">
        <v>16</v>
      </c>
      <c r="C36" s="49">
        <f t="shared" ref="C36:E36" si="0">SUM(C31:C35)</f>
        <v>0</v>
      </c>
      <c r="D36" s="49">
        <f t="shared" si="0"/>
        <v>0</v>
      </c>
      <c r="E36" s="50">
        <f t="shared" si="0"/>
        <v>0</v>
      </c>
      <c r="F36" s="22"/>
      <c r="G36" s="22"/>
      <c r="H36" s="22"/>
      <c r="I36" s="22"/>
    </row>
    <row r="37" spans="2:9" s="21" customFormat="1" x14ac:dyDescent="0.25">
      <c r="B37" s="26"/>
      <c r="C37" s="27"/>
      <c r="D37" s="27"/>
      <c r="E37" s="61"/>
      <c r="F37" s="22"/>
      <c r="G37" s="22"/>
      <c r="H37" s="22"/>
      <c r="I37" s="22"/>
    </row>
    <row r="38" spans="2:9" s="21" customFormat="1" x14ac:dyDescent="0.25">
      <c r="B38" s="48" t="s">
        <v>18</v>
      </c>
      <c r="C38" s="49">
        <f>C16-C28-C36</f>
        <v>0</v>
      </c>
      <c r="D38" s="49">
        <f>D16-D28-D36</f>
        <v>0</v>
      </c>
      <c r="E38" s="50">
        <f>E16-E28-E36</f>
        <v>0</v>
      </c>
      <c r="F38" s="22"/>
      <c r="G38" s="22"/>
      <c r="H38" s="22"/>
      <c r="I38" s="22"/>
    </row>
    <row r="39" spans="2:9" s="21" customFormat="1" x14ac:dyDescent="0.25">
      <c r="B39" s="26"/>
      <c r="C39" s="27"/>
      <c r="D39" s="27"/>
      <c r="E39" s="61"/>
      <c r="F39" s="22"/>
      <c r="G39" s="22"/>
      <c r="H39" s="22"/>
      <c r="I39" s="22"/>
    </row>
    <row r="40" spans="2:9" s="21" customFormat="1" x14ac:dyDescent="0.25">
      <c r="B40" s="62" t="s">
        <v>17</v>
      </c>
      <c r="C40" s="27"/>
      <c r="D40" s="27"/>
      <c r="E40" s="61"/>
      <c r="F40" s="22"/>
      <c r="G40" s="22"/>
      <c r="H40" s="22"/>
      <c r="I40" s="22"/>
    </row>
    <row r="41" spans="2:9" s="21" customFormat="1" x14ac:dyDescent="0.25">
      <c r="B41" s="26" t="s">
        <v>20</v>
      </c>
      <c r="C41" s="183"/>
      <c r="D41" s="183"/>
      <c r="E41" s="46"/>
      <c r="F41" s="22"/>
      <c r="G41" s="22"/>
      <c r="H41" s="22"/>
      <c r="I41" s="22"/>
    </row>
    <row r="42" spans="2:9" s="21" customFormat="1" x14ac:dyDescent="0.25">
      <c r="B42" s="26" t="s">
        <v>21</v>
      </c>
      <c r="C42" s="183"/>
      <c r="D42" s="183"/>
      <c r="E42" s="46"/>
      <c r="F42" s="22"/>
      <c r="G42" s="22"/>
      <c r="H42" s="22"/>
      <c r="I42" s="22"/>
    </row>
    <row r="43" spans="2:9" s="21" customFormat="1" x14ac:dyDescent="0.25">
      <c r="B43" s="26" t="s">
        <v>22</v>
      </c>
      <c r="C43" s="183"/>
      <c r="D43" s="183"/>
      <c r="E43" s="46"/>
      <c r="F43" s="22"/>
      <c r="G43" s="22"/>
      <c r="H43" s="22"/>
      <c r="I43" s="22"/>
    </row>
    <row r="44" spans="2:9" s="21" customFormat="1" x14ac:dyDescent="0.25">
      <c r="B44" s="48" t="s">
        <v>23</v>
      </c>
      <c r="C44" s="49">
        <f t="shared" ref="C44:E44" si="1">SUM(C41:C43)</f>
        <v>0</v>
      </c>
      <c r="D44" s="49">
        <f t="shared" si="1"/>
        <v>0</v>
      </c>
      <c r="E44" s="50">
        <f t="shared" si="1"/>
        <v>0</v>
      </c>
      <c r="F44" s="22"/>
      <c r="G44" s="22"/>
      <c r="H44" s="22"/>
      <c r="I44" s="22"/>
    </row>
    <row r="45" spans="2:9" s="21" customFormat="1" x14ac:dyDescent="0.25">
      <c r="B45" s="51"/>
      <c r="C45" s="57"/>
      <c r="D45" s="57"/>
      <c r="E45" s="58"/>
      <c r="F45" s="22"/>
      <c r="G45" s="22"/>
      <c r="H45" s="22"/>
      <c r="I45" s="22"/>
    </row>
    <row r="46" spans="2:9" s="21" customFormat="1" x14ac:dyDescent="0.25">
      <c r="B46" s="48" t="s">
        <v>6</v>
      </c>
      <c r="C46" s="49">
        <f t="shared" ref="C46:E46" si="2">C38-C44</f>
        <v>0</v>
      </c>
      <c r="D46" s="49">
        <f t="shared" si="2"/>
        <v>0</v>
      </c>
      <c r="E46" s="50">
        <f t="shared" si="2"/>
        <v>0</v>
      </c>
      <c r="F46" s="22"/>
      <c r="G46" s="22"/>
      <c r="H46" s="22"/>
      <c r="I46" s="22"/>
    </row>
    <row r="47" spans="2:9" s="21" customFormat="1" x14ac:dyDescent="0.25">
      <c r="B47" s="54" t="s">
        <v>7</v>
      </c>
      <c r="C47" s="63" t="e">
        <f>C46/C16</f>
        <v>#DIV/0!</v>
      </c>
      <c r="D47" s="63" t="e">
        <f>D46/D16</f>
        <v>#DIV/0!</v>
      </c>
      <c r="E47" s="64" t="e">
        <f>E46/E16</f>
        <v>#DIV/0!</v>
      </c>
      <c r="F47" s="22"/>
      <c r="G47" s="22"/>
      <c r="H47" s="22"/>
      <c r="I47" s="22"/>
    </row>
    <row r="48" spans="2:9" s="21" customFormat="1" x14ac:dyDescent="0.25">
      <c r="B48" s="26"/>
      <c r="C48" s="27"/>
      <c r="D48" s="27"/>
      <c r="E48" s="61"/>
      <c r="F48" s="22"/>
      <c r="G48" s="22"/>
      <c r="H48" s="22"/>
      <c r="I48" s="22"/>
    </row>
    <row r="49" spans="2:9" s="21" customFormat="1" x14ac:dyDescent="0.25">
      <c r="B49" s="65" t="s">
        <v>30</v>
      </c>
      <c r="C49" s="66">
        <f t="shared" ref="C49:E51" si="3">C7</f>
        <v>0</v>
      </c>
      <c r="D49" s="66">
        <f t="shared" si="3"/>
        <v>1</v>
      </c>
      <c r="E49" s="67">
        <f t="shared" si="3"/>
        <v>2</v>
      </c>
      <c r="F49" s="22"/>
      <c r="G49" s="22"/>
      <c r="H49" s="22"/>
      <c r="I49" s="22"/>
    </row>
    <row r="50" spans="2:9" s="21" customFormat="1" x14ac:dyDescent="0.25">
      <c r="B50" s="26" t="s">
        <v>125</v>
      </c>
      <c r="C50" s="68">
        <f t="shared" si="3"/>
        <v>0</v>
      </c>
      <c r="D50" s="68">
        <f t="shared" si="3"/>
        <v>0</v>
      </c>
      <c r="E50" s="69">
        <f t="shared" si="3"/>
        <v>0</v>
      </c>
      <c r="F50" s="22"/>
      <c r="G50" s="22"/>
      <c r="H50" s="22"/>
      <c r="I50" s="22"/>
    </row>
    <row r="51" spans="2:9" s="21" customFormat="1" x14ac:dyDescent="0.25">
      <c r="B51" s="26" t="s">
        <v>126</v>
      </c>
      <c r="C51" s="70" t="e">
        <f t="shared" si="3"/>
        <v>#DIV/0!</v>
      </c>
      <c r="D51" s="70" t="e">
        <f t="shared" si="3"/>
        <v>#DIV/0!</v>
      </c>
      <c r="E51" s="71" t="e">
        <f t="shared" si="3"/>
        <v>#DIV/0!</v>
      </c>
      <c r="F51" s="22"/>
      <c r="G51" s="22"/>
      <c r="H51" s="22"/>
      <c r="I51" s="22"/>
    </row>
    <row r="52" spans="2:9" s="21" customFormat="1" x14ac:dyDescent="0.25">
      <c r="B52" s="26" t="s">
        <v>31</v>
      </c>
      <c r="C52" s="72">
        <f>C19+C24+C31+C21</f>
        <v>0</v>
      </c>
      <c r="D52" s="72">
        <f t="shared" ref="D52:E52" si="4">D19+D24+D31+D21</f>
        <v>0</v>
      </c>
      <c r="E52" s="73">
        <f t="shared" si="4"/>
        <v>0</v>
      </c>
      <c r="F52" s="22"/>
      <c r="G52" s="22"/>
      <c r="H52" s="22"/>
      <c r="I52" s="22"/>
    </row>
    <row r="53" spans="2:9" s="21" customFormat="1" x14ac:dyDescent="0.25">
      <c r="B53" s="26" t="s">
        <v>33</v>
      </c>
      <c r="C53" s="74" t="e">
        <f>C52/C16</f>
        <v>#DIV/0!</v>
      </c>
      <c r="D53" s="74" t="e">
        <f>D52/D16</f>
        <v>#DIV/0!</v>
      </c>
      <c r="E53" s="75" t="e">
        <f>E52/E16</f>
        <v>#DIV/0!</v>
      </c>
      <c r="F53" s="22"/>
      <c r="G53" s="22"/>
      <c r="H53" s="22"/>
      <c r="I53" s="22"/>
    </row>
    <row r="54" spans="2:9" s="21" customFormat="1" x14ac:dyDescent="0.25">
      <c r="B54" s="26" t="s">
        <v>34</v>
      </c>
      <c r="C54" s="74" t="e">
        <f>(C14-C25)/C14</f>
        <v>#DIV/0!</v>
      </c>
      <c r="D54" s="74" t="e">
        <f>(D14-D25)/D14</f>
        <v>#DIV/0!</v>
      </c>
      <c r="E54" s="75" t="e">
        <f>(E14-E25)/E14</f>
        <v>#DIV/0!</v>
      </c>
      <c r="F54" s="22"/>
      <c r="G54" s="22"/>
      <c r="H54" s="22"/>
      <c r="I54" s="22"/>
    </row>
    <row r="55" spans="2:9" s="21" customFormat="1" x14ac:dyDescent="0.25">
      <c r="B55" s="26" t="s">
        <v>86</v>
      </c>
      <c r="C55" s="74" t="e">
        <f>(C16-C28)/C16</f>
        <v>#DIV/0!</v>
      </c>
      <c r="D55" s="74" t="e">
        <f>(D16-D28)/D16</f>
        <v>#DIV/0!</v>
      </c>
      <c r="E55" s="75" t="e">
        <f>(E16-E28)/E16</f>
        <v>#DIV/0!</v>
      </c>
      <c r="F55" s="22"/>
      <c r="G55" s="22"/>
      <c r="H55" s="22"/>
      <c r="I55" s="22"/>
    </row>
    <row r="56" spans="2:9" s="21" customFormat="1" x14ac:dyDescent="0.25">
      <c r="B56" s="26" t="s">
        <v>19</v>
      </c>
      <c r="C56" s="74" t="e">
        <f>C38/C16</f>
        <v>#DIV/0!</v>
      </c>
      <c r="D56" s="74" t="e">
        <f>D38/D16</f>
        <v>#DIV/0!</v>
      </c>
      <c r="E56" s="75" t="e">
        <f>E38/E16</f>
        <v>#DIV/0!</v>
      </c>
      <c r="F56" s="22"/>
      <c r="G56" s="22"/>
      <c r="H56" s="22"/>
      <c r="I56" s="22"/>
    </row>
    <row r="57" spans="2:9" s="21" customFormat="1" ht="15.75" thickBot="1" x14ac:dyDescent="0.3">
      <c r="B57" s="76" t="s">
        <v>35</v>
      </c>
      <c r="C57" s="77" t="e">
        <f>C46/C16</f>
        <v>#DIV/0!</v>
      </c>
      <c r="D57" s="77" t="e">
        <f>D46/D16</f>
        <v>#DIV/0!</v>
      </c>
      <c r="E57" s="78" t="e">
        <f>E46/E16</f>
        <v>#DIV/0!</v>
      </c>
      <c r="F57" s="22"/>
      <c r="G57" s="22"/>
      <c r="H57" s="22"/>
      <c r="I57" s="22"/>
    </row>
    <row r="58" spans="2:9" s="21" customFormat="1" x14ac:dyDescent="0.25">
      <c r="F58" s="22"/>
      <c r="G58" s="22"/>
      <c r="H58" s="22"/>
      <c r="I58" s="22"/>
    </row>
  </sheetData>
  <sheetProtection selectLockedCells="1"/>
  <pageMargins left="0.7" right="0.7" top="0.75" bottom="0.75" header="0.3" footer="0.3"/>
  <pageSetup paperSize="9" scale="8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B01F-D0BE-4E1E-951C-9D32CB212CDA}">
  <sheetPr>
    <tabColor theme="5" tint="0.59999389629810485"/>
    <pageSetUpPr fitToPage="1"/>
  </sheetPr>
  <dimension ref="A1:S105"/>
  <sheetViews>
    <sheetView showGridLines="0" zoomScaleNormal="100" workbookViewId="0"/>
  </sheetViews>
  <sheetFormatPr defaultRowHeight="15" outlineLevelCol="1" x14ac:dyDescent="0.25"/>
  <cols>
    <col min="1" max="1" width="2.85546875" style="1" customWidth="1"/>
    <col min="2" max="2" width="33" style="1" customWidth="1"/>
    <col min="3" max="3" width="42.5703125" style="1" customWidth="1"/>
    <col min="4" max="4" width="11.140625" style="1" bestFit="1" customWidth="1"/>
    <col min="5" max="8" width="10.140625" style="1" bestFit="1" customWidth="1"/>
    <col min="9" max="9" width="4.7109375" style="1" customWidth="1"/>
    <col min="10" max="10" width="29.7109375" style="1" customWidth="1"/>
    <col min="11" max="13" width="11.5703125" style="1" customWidth="1" outlineLevel="1"/>
    <col min="14" max="14" width="2.85546875" style="1" customWidth="1" outlineLevel="1"/>
    <col min="15" max="18" width="10.140625" style="1" bestFit="1" customWidth="1"/>
    <col min="19" max="19" width="10.140625" style="1" customWidth="1"/>
    <col min="20" max="16384" width="9.140625" style="1"/>
  </cols>
  <sheetData>
    <row r="1" spans="1:19" s="79" customFormat="1" ht="17.25" x14ac:dyDescent="0.3">
      <c r="B1" s="200" t="s">
        <v>85</v>
      </c>
      <c r="C1" s="200"/>
    </row>
    <row r="2" spans="1:19" s="79" customFormat="1" ht="15.75" thickBot="1" x14ac:dyDescent="0.3">
      <c r="D2" s="80"/>
      <c r="E2" s="80"/>
      <c r="F2" s="80"/>
      <c r="G2" s="80"/>
      <c r="H2" s="80"/>
      <c r="I2" s="80"/>
    </row>
    <row r="3" spans="1:19" s="79" customFormat="1" ht="48.75" customHeight="1" thickBot="1" x14ac:dyDescent="0.3">
      <c r="B3" s="205" t="s">
        <v>150</v>
      </c>
      <c r="C3" s="206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</row>
    <row r="4" spans="1:19" s="79" customFormat="1" x14ac:dyDescent="0.25">
      <c r="B4" s="24" t="s">
        <v>129</v>
      </c>
      <c r="C4" s="81"/>
      <c r="D4" s="82"/>
      <c r="E4" s="82"/>
      <c r="F4" s="82"/>
      <c r="G4" s="82"/>
      <c r="H4" s="82"/>
      <c r="I4" s="82"/>
      <c r="J4" s="83"/>
      <c r="K4" s="84"/>
      <c r="L4" s="84"/>
      <c r="M4" s="84"/>
      <c r="N4" s="84"/>
      <c r="O4" s="83"/>
      <c r="P4" s="83"/>
      <c r="Q4" s="83"/>
      <c r="R4" s="83"/>
      <c r="S4" s="85"/>
    </row>
    <row r="5" spans="1:19" s="79" customFormat="1" ht="15" customHeight="1" thickBot="1" x14ac:dyDescent="0.3">
      <c r="B5" s="86" t="s">
        <v>8</v>
      </c>
      <c r="C5" s="87"/>
      <c r="D5" s="82"/>
      <c r="E5" s="82"/>
      <c r="F5" s="82"/>
      <c r="G5" s="82"/>
      <c r="H5" s="82"/>
      <c r="I5" s="82"/>
      <c r="J5" s="83"/>
      <c r="K5" s="88"/>
      <c r="L5" s="88"/>
      <c r="M5" s="88"/>
      <c r="N5" s="84"/>
      <c r="O5" s="83"/>
      <c r="P5" s="83"/>
      <c r="Q5" s="83"/>
      <c r="R5" s="83"/>
      <c r="S5" s="85"/>
    </row>
    <row r="6" spans="1:19" s="79" customFormat="1" x14ac:dyDescent="0.25">
      <c r="A6" s="89"/>
      <c r="B6" s="86"/>
      <c r="C6" s="82"/>
      <c r="D6" s="82"/>
      <c r="E6" s="82"/>
      <c r="F6" s="82"/>
      <c r="G6" s="82"/>
      <c r="H6" s="82"/>
      <c r="I6" s="83"/>
      <c r="J6" s="90" t="s">
        <v>94</v>
      </c>
      <c r="K6" s="201" t="s">
        <v>89</v>
      </c>
      <c r="L6" s="201"/>
      <c r="M6" s="201"/>
      <c r="N6" s="91"/>
      <c r="O6" s="203" t="s">
        <v>87</v>
      </c>
      <c r="P6" s="203"/>
      <c r="Q6" s="203"/>
      <c r="R6" s="203"/>
      <c r="S6" s="204"/>
    </row>
    <row r="7" spans="1:19" s="79" customFormat="1" x14ac:dyDescent="0.25">
      <c r="B7" s="86"/>
      <c r="C7" s="92">
        <f>C4</f>
        <v>0</v>
      </c>
      <c r="D7" s="93">
        <f>C5</f>
        <v>0</v>
      </c>
      <c r="E7" s="93">
        <f>D7+1</f>
        <v>1</v>
      </c>
      <c r="F7" s="93">
        <f>E7+1</f>
        <v>2</v>
      </c>
      <c r="G7" s="93">
        <f>F7+1</f>
        <v>3</v>
      </c>
      <c r="H7" s="93">
        <f>G7+1</f>
        <v>4</v>
      </c>
      <c r="I7" s="83"/>
      <c r="J7" s="65">
        <f>C4</f>
        <v>0</v>
      </c>
      <c r="K7" s="94">
        <f>'Historic P&amp;L'!C7</f>
        <v>0</v>
      </c>
      <c r="L7" s="94">
        <f>'Historic P&amp;L'!D7</f>
        <v>1</v>
      </c>
      <c r="M7" s="94">
        <f>'Historic P&amp;L'!E7</f>
        <v>2</v>
      </c>
      <c r="N7" s="94"/>
      <c r="O7" s="93">
        <f>C5</f>
        <v>0</v>
      </c>
      <c r="P7" s="93">
        <f>O7+1</f>
        <v>1</v>
      </c>
      <c r="Q7" s="93">
        <f>P7+1</f>
        <v>2</v>
      </c>
      <c r="R7" s="93">
        <f>Q7+1</f>
        <v>3</v>
      </c>
      <c r="S7" s="95">
        <f>R7+1</f>
        <v>4</v>
      </c>
    </row>
    <row r="8" spans="1:19" s="79" customFormat="1" x14ac:dyDescent="0.25">
      <c r="B8" s="96"/>
      <c r="C8" s="83" t="s">
        <v>112</v>
      </c>
      <c r="D8" s="97">
        <f>D53+D59</f>
        <v>0</v>
      </c>
      <c r="E8" s="97">
        <f t="shared" ref="E8:H8" si="0">E53+E59</f>
        <v>0</v>
      </c>
      <c r="F8" s="97">
        <f t="shared" si="0"/>
        <v>0</v>
      </c>
      <c r="G8" s="97">
        <f t="shared" si="0"/>
        <v>0</v>
      </c>
      <c r="H8" s="97">
        <f t="shared" si="0"/>
        <v>0</v>
      </c>
      <c r="I8" s="83"/>
      <c r="J8" s="51" t="s">
        <v>108</v>
      </c>
      <c r="K8" s="98">
        <f>'Historic P&amp;L'!C8</f>
        <v>0</v>
      </c>
      <c r="L8" s="98">
        <f>'Historic P&amp;L'!D8</f>
        <v>0</v>
      </c>
      <c r="M8" s="98">
        <f>'Historic P&amp;L'!E8</f>
        <v>0</v>
      </c>
      <c r="N8" s="57"/>
      <c r="O8" s="98">
        <f t="shared" ref="O8:S9" si="1">D8</f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9">
        <f t="shared" si="1"/>
        <v>0</v>
      </c>
    </row>
    <row r="9" spans="1:19" s="79" customFormat="1" x14ac:dyDescent="0.25">
      <c r="B9" s="86"/>
      <c r="C9" s="40" t="s">
        <v>109</v>
      </c>
      <c r="D9" s="100" t="e">
        <f>O12/D8</f>
        <v>#DIV/0!</v>
      </c>
      <c r="E9" s="100" t="e">
        <f t="shared" ref="E9:H9" si="2">P12/E8</f>
        <v>#DIV/0!</v>
      </c>
      <c r="F9" s="100" t="e">
        <f t="shared" si="2"/>
        <v>#DIV/0!</v>
      </c>
      <c r="G9" s="100" t="e">
        <f t="shared" si="2"/>
        <v>#DIV/0!</v>
      </c>
      <c r="H9" s="100" t="e">
        <f t="shared" si="2"/>
        <v>#DIV/0!</v>
      </c>
      <c r="I9" s="83"/>
      <c r="J9" s="51" t="s">
        <v>109</v>
      </c>
      <c r="K9" s="101" t="e">
        <f>'Historic P&amp;L'!C9</f>
        <v>#DIV/0!</v>
      </c>
      <c r="L9" s="101" t="e">
        <f>'Historic P&amp;L'!D9</f>
        <v>#DIV/0!</v>
      </c>
      <c r="M9" s="101" t="e">
        <f>'Historic P&amp;L'!E9</f>
        <v>#DIV/0!</v>
      </c>
      <c r="N9" s="57"/>
      <c r="O9" s="101" t="e">
        <f>D9</f>
        <v>#DIV/0!</v>
      </c>
      <c r="P9" s="101" t="e">
        <f t="shared" si="1"/>
        <v>#DIV/0!</v>
      </c>
      <c r="Q9" s="101" t="e">
        <f t="shared" si="1"/>
        <v>#DIV/0!</v>
      </c>
      <c r="R9" s="101" t="e">
        <f t="shared" si="1"/>
        <v>#DIV/0!</v>
      </c>
      <c r="S9" s="102" t="e">
        <f t="shared" si="1"/>
        <v>#DIV/0!</v>
      </c>
    </row>
    <row r="10" spans="1:19" s="79" customFormat="1" x14ac:dyDescent="0.25">
      <c r="B10" s="86"/>
      <c r="C10" s="40"/>
      <c r="D10" s="103"/>
      <c r="E10" s="103"/>
      <c r="F10" s="103"/>
      <c r="G10" s="103"/>
      <c r="H10" s="103"/>
      <c r="I10" s="83"/>
      <c r="J10" s="35"/>
      <c r="K10" s="40"/>
      <c r="L10" s="40"/>
      <c r="M10" s="40"/>
      <c r="N10" s="40"/>
      <c r="O10" s="104"/>
      <c r="P10" s="104"/>
      <c r="Q10" s="104"/>
      <c r="R10" s="104"/>
      <c r="S10" s="105"/>
    </row>
    <row r="11" spans="1:19" s="79" customFormat="1" x14ac:dyDescent="0.25">
      <c r="B11" s="86"/>
      <c r="C11" s="43" t="s">
        <v>0</v>
      </c>
      <c r="D11" s="106"/>
      <c r="E11" s="106"/>
      <c r="F11" s="106"/>
      <c r="G11" s="106"/>
      <c r="H11" s="106"/>
      <c r="I11" s="83"/>
      <c r="J11" s="42" t="s">
        <v>0</v>
      </c>
      <c r="K11" s="43"/>
      <c r="L11" s="43"/>
      <c r="M11" s="43"/>
      <c r="N11" s="43"/>
      <c r="O11" s="106"/>
      <c r="P11" s="106"/>
      <c r="Q11" s="106"/>
      <c r="R11" s="106"/>
      <c r="S11" s="107"/>
    </row>
    <row r="12" spans="1:19" s="79" customFormat="1" x14ac:dyDescent="0.25">
      <c r="B12" s="86"/>
      <c r="C12" s="108" t="s">
        <v>122</v>
      </c>
      <c r="D12" s="202" t="s">
        <v>61</v>
      </c>
      <c r="E12" s="202"/>
      <c r="F12" s="202"/>
      <c r="G12" s="202"/>
      <c r="H12" s="202"/>
      <c r="I12" s="83"/>
      <c r="J12" s="109" t="s">
        <v>122</v>
      </c>
      <c r="K12" s="110">
        <f>'Historic P&amp;L'!C12</f>
        <v>0</v>
      </c>
      <c r="L12" s="110">
        <f>'Historic P&amp;L'!D12</f>
        <v>0</v>
      </c>
      <c r="M12" s="110">
        <f>'Historic P&amp;L'!E12</f>
        <v>0</v>
      </c>
      <c r="N12" s="110"/>
      <c r="O12" s="110">
        <f>D55+D61</f>
        <v>0</v>
      </c>
      <c r="P12" s="110">
        <f t="shared" ref="P12:S12" si="3">E55+E61</f>
        <v>0</v>
      </c>
      <c r="Q12" s="110">
        <f t="shared" si="3"/>
        <v>0</v>
      </c>
      <c r="R12" s="110">
        <f t="shared" si="3"/>
        <v>0</v>
      </c>
      <c r="S12" s="111">
        <f t="shared" si="3"/>
        <v>0</v>
      </c>
    </row>
    <row r="13" spans="1:19" s="79" customFormat="1" x14ac:dyDescent="0.25">
      <c r="B13" s="86"/>
      <c r="C13" s="108" t="s">
        <v>110</v>
      </c>
      <c r="D13" s="202" t="s">
        <v>61</v>
      </c>
      <c r="E13" s="202"/>
      <c r="F13" s="202"/>
      <c r="G13" s="202"/>
      <c r="H13" s="202"/>
      <c r="I13" s="83"/>
      <c r="J13" s="109" t="s">
        <v>110</v>
      </c>
      <c r="K13" s="110">
        <f>'Historic P&amp;L'!C13</f>
        <v>0</v>
      </c>
      <c r="L13" s="110">
        <f>'Historic P&amp;L'!D13</f>
        <v>0</v>
      </c>
      <c r="M13" s="110">
        <f>'Historic P&amp;L'!E13</f>
        <v>0</v>
      </c>
      <c r="N13" s="110"/>
      <c r="O13" s="110">
        <f>D80+D86</f>
        <v>0</v>
      </c>
      <c r="P13" s="110">
        <f t="shared" ref="P13:S13" si="4">E80+E86</f>
        <v>0</v>
      </c>
      <c r="Q13" s="110">
        <f t="shared" si="4"/>
        <v>0</v>
      </c>
      <c r="R13" s="110">
        <f t="shared" si="4"/>
        <v>0</v>
      </c>
      <c r="S13" s="111">
        <f t="shared" si="4"/>
        <v>0</v>
      </c>
    </row>
    <row r="14" spans="1:19" s="79" customFormat="1" x14ac:dyDescent="0.25">
      <c r="B14" s="86"/>
      <c r="C14" s="108" t="s">
        <v>103</v>
      </c>
      <c r="D14" s="202" t="s">
        <v>61</v>
      </c>
      <c r="E14" s="202"/>
      <c r="F14" s="202"/>
      <c r="G14" s="202"/>
      <c r="H14" s="202"/>
      <c r="I14" s="83"/>
      <c r="J14" s="109" t="s">
        <v>103</v>
      </c>
      <c r="K14" s="110">
        <f>'Historic P&amp;L'!C14</f>
        <v>0</v>
      </c>
      <c r="L14" s="110">
        <f>'Historic P&amp;L'!D14</f>
        <v>0</v>
      </c>
      <c r="M14" s="110">
        <f>'Historic P&amp;L'!E14</f>
        <v>0</v>
      </c>
      <c r="N14" s="110"/>
      <c r="O14" s="110">
        <f>D72+D73</f>
        <v>0</v>
      </c>
      <c r="P14" s="110">
        <f t="shared" ref="P14:S14" si="5">E72+E73</f>
        <v>0</v>
      </c>
      <c r="Q14" s="110">
        <f t="shared" si="5"/>
        <v>0</v>
      </c>
      <c r="R14" s="110">
        <f t="shared" si="5"/>
        <v>0</v>
      </c>
      <c r="S14" s="111">
        <f t="shared" si="5"/>
        <v>0</v>
      </c>
    </row>
    <row r="15" spans="1:19" s="79" customFormat="1" x14ac:dyDescent="0.25">
      <c r="B15" s="112" t="s">
        <v>113</v>
      </c>
      <c r="C15" s="108" t="s">
        <v>9</v>
      </c>
      <c r="D15" s="113"/>
      <c r="E15" s="113"/>
      <c r="F15" s="113"/>
      <c r="G15" s="113"/>
      <c r="H15" s="113"/>
      <c r="I15" s="83"/>
      <c r="J15" s="109" t="s">
        <v>9</v>
      </c>
      <c r="K15" s="110">
        <f>'Historic P&amp;L'!C15</f>
        <v>0</v>
      </c>
      <c r="L15" s="110">
        <f>'Historic P&amp;L'!D15</f>
        <v>0</v>
      </c>
      <c r="M15" s="110">
        <f>'Historic P&amp;L'!E15</f>
        <v>0</v>
      </c>
      <c r="N15" s="110"/>
      <c r="O15" s="110">
        <f>D15</f>
        <v>0</v>
      </c>
      <c r="P15" s="110">
        <f t="shared" ref="P15:S15" si="6">E15</f>
        <v>0</v>
      </c>
      <c r="Q15" s="110">
        <f t="shared" si="6"/>
        <v>0</v>
      </c>
      <c r="R15" s="110">
        <f t="shared" si="6"/>
        <v>0</v>
      </c>
      <c r="S15" s="111">
        <f t="shared" si="6"/>
        <v>0</v>
      </c>
    </row>
    <row r="16" spans="1:19" s="79" customFormat="1" x14ac:dyDescent="0.25">
      <c r="B16" s="86"/>
      <c r="C16" s="114" t="s">
        <v>1</v>
      </c>
      <c r="D16" s="49"/>
      <c r="E16" s="49"/>
      <c r="F16" s="49"/>
      <c r="G16" s="49"/>
      <c r="H16" s="49"/>
      <c r="I16" s="83"/>
      <c r="J16" s="48" t="s">
        <v>1</v>
      </c>
      <c r="K16" s="49">
        <f>SUM(K12:K15)</f>
        <v>0</v>
      </c>
      <c r="L16" s="49">
        <f>SUM(L12:L15)</f>
        <v>0</v>
      </c>
      <c r="M16" s="49">
        <f>SUM(M12:M15)</f>
        <v>0</v>
      </c>
      <c r="N16" s="49"/>
      <c r="O16" s="49">
        <f>SUM(O12:O15)</f>
        <v>0</v>
      </c>
      <c r="P16" s="49">
        <f t="shared" ref="P16:S16" si="7">SUM(P12:P15)</f>
        <v>0</v>
      </c>
      <c r="Q16" s="49">
        <f t="shared" si="7"/>
        <v>0</v>
      </c>
      <c r="R16" s="49">
        <f t="shared" si="7"/>
        <v>0</v>
      </c>
      <c r="S16" s="50">
        <f t="shared" si="7"/>
        <v>0</v>
      </c>
    </row>
    <row r="17" spans="2:19" s="79" customFormat="1" x14ac:dyDescent="0.25">
      <c r="B17" s="86"/>
      <c r="C17" s="57"/>
      <c r="D17" s="115"/>
      <c r="E17" s="115"/>
      <c r="F17" s="115"/>
      <c r="G17" s="115"/>
      <c r="H17" s="115"/>
      <c r="I17" s="83"/>
      <c r="J17" s="51"/>
      <c r="K17" s="52"/>
      <c r="L17" s="52"/>
      <c r="M17" s="52"/>
      <c r="N17" s="52"/>
      <c r="O17" s="115"/>
      <c r="P17" s="115"/>
      <c r="Q17" s="115"/>
      <c r="R17" s="115"/>
      <c r="S17" s="116"/>
    </row>
    <row r="18" spans="2:19" s="79" customFormat="1" x14ac:dyDescent="0.25">
      <c r="B18" s="86"/>
      <c r="C18" s="59" t="s">
        <v>10</v>
      </c>
      <c r="D18" s="115"/>
      <c r="E18" s="115"/>
      <c r="F18" s="115"/>
      <c r="G18" s="115"/>
      <c r="H18" s="115"/>
      <c r="I18" s="83"/>
      <c r="J18" s="54" t="s">
        <v>10</v>
      </c>
      <c r="K18" s="52"/>
      <c r="L18" s="52"/>
      <c r="M18" s="52"/>
      <c r="N18" s="52"/>
      <c r="O18" s="115"/>
      <c r="P18" s="115"/>
      <c r="Q18" s="115"/>
      <c r="R18" s="115"/>
      <c r="S18" s="116"/>
    </row>
    <row r="19" spans="2:19" s="79" customFormat="1" x14ac:dyDescent="0.25">
      <c r="B19" s="112" t="s">
        <v>127</v>
      </c>
      <c r="C19" s="57" t="s">
        <v>120</v>
      </c>
      <c r="D19" s="117"/>
      <c r="E19" s="117"/>
      <c r="F19" s="117"/>
      <c r="G19" s="117"/>
      <c r="H19" s="117"/>
      <c r="I19" s="83"/>
      <c r="J19" s="51" t="s">
        <v>120</v>
      </c>
      <c r="K19" s="115">
        <f>'Historic P&amp;L'!C19</f>
        <v>0</v>
      </c>
      <c r="L19" s="115">
        <f>'Historic P&amp;L'!D19</f>
        <v>0</v>
      </c>
      <c r="M19" s="115">
        <f>'Historic P&amp;L'!E19</f>
        <v>0</v>
      </c>
      <c r="N19" s="115"/>
      <c r="O19" s="115">
        <f>D19*(O12)</f>
        <v>0</v>
      </c>
      <c r="P19" s="115">
        <f t="shared" ref="P19:S19" si="8">E19*(P12)</f>
        <v>0</v>
      </c>
      <c r="Q19" s="115">
        <f t="shared" si="8"/>
        <v>0</v>
      </c>
      <c r="R19" s="115">
        <f t="shared" si="8"/>
        <v>0</v>
      </c>
      <c r="S19" s="116">
        <f t="shared" si="8"/>
        <v>0</v>
      </c>
    </row>
    <row r="20" spans="2:19" s="79" customFormat="1" x14ac:dyDescent="0.25">
      <c r="B20" s="112" t="s">
        <v>127</v>
      </c>
      <c r="C20" s="57" t="s">
        <v>121</v>
      </c>
      <c r="D20" s="117"/>
      <c r="E20" s="117"/>
      <c r="F20" s="117"/>
      <c r="G20" s="117"/>
      <c r="H20" s="117"/>
      <c r="I20" s="83"/>
      <c r="J20" s="51" t="s">
        <v>121</v>
      </c>
      <c r="K20" s="115">
        <f>'Historic P&amp;L'!C20</f>
        <v>0</v>
      </c>
      <c r="L20" s="115">
        <f>'Historic P&amp;L'!D20</f>
        <v>0</v>
      </c>
      <c r="M20" s="115">
        <f>'Historic P&amp;L'!E20</f>
        <v>0</v>
      </c>
      <c r="N20" s="115"/>
      <c r="O20" s="115">
        <f>D20*(O12)</f>
        <v>0</v>
      </c>
      <c r="P20" s="115">
        <f t="shared" ref="P20:S20" si="9">E20*(P12)</f>
        <v>0</v>
      </c>
      <c r="Q20" s="115">
        <f t="shared" si="9"/>
        <v>0</v>
      </c>
      <c r="R20" s="115">
        <f t="shared" si="9"/>
        <v>0</v>
      </c>
      <c r="S20" s="116">
        <f t="shared" si="9"/>
        <v>0</v>
      </c>
    </row>
    <row r="21" spans="2:19" s="79" customFormat="1" x14ac:dyDescent="0.25">
      <c r="B21" s="112" t="s">
        <v>128</v>
      </c>
      <c r="C21" s="57" t="s">
        <v>114</v>
      </c>
      <c r="D21" s="117"/>
      <c r="E21" s="117"/>
      <c r="F21" s="117"/>
      <c r="G21" s="117"/>
      <c r="H21" s="117"/>
      <c r="I21" s="83"/>
      <c r="J21" s="51" t="s">
        <v>114</v>
      </c>
      <c r="K21" s="115">
        <f>'Historic P&amp;L'!C21</f>
        <v>0</v>
      </c>
      <c r="L21" s="115">
        <f>'Historic P&amp;L'!D21</f>
        <v>0</v>
      </c>
      <c r="M21" s="115">
        <f>'Historic P&amp;L'!E21</f>
        <v>0</v>
      </c>
      <c r="N21" s="115"/>
      <c r="O21" s="115">
        <f>O13*D21</f>
        <v>0</v>
      </c>
      <c r="P21" s="115">
        <f t="shared" ref="P21:S21" si="10">P13*E21</f>
        <v>0</v>
      </c>
      <c r="Q21" s="115">
        <f t="shared" si="10"/>
        <v>0</v>
      </c>
      <c r="R21" s="115">
        <f t="shared" si="10"/>
        <v>0</v>
      </c>
      <c r="S21" s="116">
        <f t="shared" si="10"/>
        <v>0</v>
      </c>
    </row>
    <row r="22" spans="2:19" s="79" customFormat="1" x14ac:dyDescent="0.25">
      <c r="B22" s="112" t="s">
        <v>128</v>
      </c>
      <c r="C22" s="57" t="s">
        <v>115</v>
      </c>
      <c r="D22" s="117"/>
      <c r="E22" s="117"/>
      <c r="F22" s="117"/>
      <c r="G22" s="117"/>
      <c r="H22" s="117"/>
      <c r="I22" s="83"/>
      <c r="J22" s="51" t="s">
        <v>115</v>
      </c>
      <c r="K22" s="115">
        <f>'Historic P&amp;L'!C22</f>
        <v>0</v>
      </c>
      <c r="L22" s="115">
        <f>'Historic P&amp;L'!D22</f>
        <v>0</v>
      </c>
      <c r="M22" s="115">
        <f>'Historic P&amp;L'!E22</f>
        <v>0</v>
      </c>
      <c r="N22" s="115"/>
      <c r="O22" s="115">
        <f>O13*D22</f>
        <v>0</v>
      </c>
      <c r="P22" s="115">
        <f t="shared" ref="P22:S22" si="11">P13*E22</f>
        <v>0</v>
      </c>
      <c r="Q22" s="115">
        <f t="shared" si="11"/>
        <v>0</v>
      </c>
      <c r="R22" s="115">
        <f t="shared" si="11"/>
        <v>0</v>
      </c>
      <c r="S22" s="116">
        <f t="shared" si="11"/>
        <v>0</v>
      </c>
    </row>
    <row r="23" spans="2:19" s="79" customFormat="1" x14ac:dyDescent="0.25">
      <c r="B23" s="112" t="s">
        <v>128</v>
      </c>
      <c r="C23" s="57" t="s">
        <v>116</v>
      </c>
      <c r="D23" s="117"/>
      <c r="E23" s="117"/>
      <c r="F23" s="117"/>
      <c r="G23" s="117"/>
      <c r="H23" s="117"/>
      <c r="I23" s="83"/>
      <c r="J23" s="51" t="s">
        <v>116</v>
      </c>
      <c r="K23" s="115">
        <f>'Historic P&amp;L'!C23</f>
        <v>0</v>
      </c>
      <c r="L23" s="115">
        <f>'Historic P&amp;L'!D23</f>
        <v>0</v>
      </c>
      <c r="M23" s="115">
        <f>'Historic P&amp;L'!E23</f>
        <v>0</v>
      </c>
      <c r="N23" s="115"/>
      <c r="O23" s="115">
        <f>O13*D23</f>
        <v>0</v>
      </c>
      <c r="P23" s="115">
        <f t="shared" ref="P23:S23" si="12">P13*E23</f>
        <v>0</v>
      </c>
      <c r="Q23" s="115">
        <f t="shared" si="12"/>
        <v>0</v>
      </c>
      <c r="R23" s="115">
        <f t="shared" si="12"/>
        <v>0</v>
      </c>
      <c r="S23" s="116">
        <f t="shared" si="12"/>
        <v>0</v>
      </c>
    </row>
    <row r="24" spans="2:19" s="79" customFormat="1" x14ac:dyDescent="0.25">
      <c r="B24" s="112" t="s">
        <v>27</v>
      </c>
      <c r="C24" s="57" t="s">
        <v>11</v>
      </c>
      <c r="D24" s="117"/>
      <c r="E24" s="117"/>
      <c r="F24" s="117"/>
      <c r="G24" s="117"/>
      <c r="H24" s="117"/>
      <c r="I24" s="83"/>
      <c r="J24" s="51" t="s">
        <v>11</v>
      </c>
      <c r="K24" s="115">
        <f>'Historic P&amp;L'!C24</f>
        <v>0</v>
      </c>
      <c r="L24" s="115">
        <f>'Historic P&amp;L'!D24</f>
        <v>0</v>
      </c>
      <c r="M24" s="115">
        <f>'Historic P&amp;L'!E24</f>
        <v>0</v>
      </c>
      <c r="N24" s="115"/>
      <c r="O24" s="115">
        <f>D24*O14</f>
        <v>0</v>
      </c>
      <c r="P24" s="115">
        <f>E24*P14</f>
        <v>0</v>
      </c>
      <c r="Q24" s="115">
        <f>F24*Q14</f>
        <v>0</v>
      </c>
      <c r="R24" s="115">
        <f>G24*R14</f>
        <v>0</v>
      </c>
      <c r="S24" s="116">
        <f>H24*S14</f>
        <v>0</v>
      </c>
    </row>
    <row r="25" spans="2:19" s="79" customFormat="1" x14ac:dyDescent="0.25">
      <c r="B25" s="112" t="s">
        <v>27</v>
      </c>
      <c r="C25" s="57" t="s">
        <v>12</v>
      </c>
      <c r="D25" s="117"/>
      <c r="E25" s="117"/>
      <c r="F25" s="117"/>
      <c r="G25" s="117"/>
      <c r="H25" s="117"/>
      <c r="I25" s="83"/>
      <c r="J25" s="51" t="s">
        <v>12</v>
      </c>
      <c r="K25" s="115">
        <f>'Historic P&amp;L'!C25</f>
        <v>0</v>
      </c>
      <c r="L25" s="115">
        <f>'Historic P&amp;L'!D25</f>
        <v>0</v>
      </c>
      <c r="M25" s="115">
        <f>'Historic P&amp;L'!E25</f>
        <v>0</v>
      </c>
      <c r="N25" s="115"/>
      <c r="O25" s="115">
        <f>D25*O14</f>
        <v>0</v>
      </c>
      <c r="P25" s="115">
        <f>E25*P14</f>
        <v>0</v>
      </c>
      <c r="Q25" s="115">
        <f>F25*Q14</f>
        <v>0</v>
      </c>
      <c r="R25" s="115">
        <f>G25*R14</f>
        <v>0</v>
      </c>
      <c r="S25" s="116">
        <f>H25*S14</f>
        <v>0</v>
      </c>
    </row>
    <row r="26" spans="2:19" s="79" customFormat="1" x14ac:dyDescent="0.25">
      <c r="B26" s="112" t="s">
        <v>27</v>
      </c>
      <c r="C26" s="118" t="s">
        <v>13</v>
      </c>
      <c r="D26" s="119"/>
      <c r="E26" s="119"/>
      <c r="F26" s="119"/>
      <c r="G26" s="119"/>
      <c r="H26" s="119"/>
      <c r="I26" s="83"/>
      <c r="J26" s="120" t="s">
        <v>13</v>
      </c>
      <c r="K26" s="115">
        <f>'Historic P&amp;L'!C26</f>
        <v>0</v>
      </c>
      <c r="L26" s="115">
        <f>'Historic P&amp;L'!D26</f>
        <v>0</v>
      </c>
      <c r="M26" s="115">
        <f>'Historic P&amp;L'!E26</f>
        <v>0</v>
      </c>
      <c r="N26" s="115"/>
      <c r="O26" s="115">
        <f t="shared" ref="O26:S27" si="13">D26*O14</f>
        <v>0</v>
      </c>
      <c r="P26" s="115">
        <f t="shared" si="13"/>
        <v>0</v>
      </c>
      <c r="Q26" s="115">
        <f t="shared" si="13"/>
        <v>0</v>
      </c>
      <c r="R26" s="115">
        <f t="shared" si="13"/>
        <v>0</v>
      </c>
      <c r="S26" s="116">
        <f t="shared" si="13"/>
        <v>0</v>
      </c>
    </row>
    <row r="27" spans="2:19" s="79" customFormat="1" x14ac:dyDescent="0.25">
      <c r="B27" s="112" t="s">
        <v>79</v>
      </c>
      <c r="C27" s="118" t="s">
        <v>84</v>
      </c>
      <c r="D27" s="119"/>
      <c r="E27" s="119"/>
      <c r="F27" s="119"/>
      <c r="G27" s="119"/>
      <c r="H27" s="119"/>
      <c r="I27" s="83"/>
      <c r="J27" s="120" t="s">
        <v>78</v>
      </c>
      <c r="K27" s="115">
        <f>'Historic P&amp;L'!C27</f>
        <v>0</v>
      </c>
      <c r="L27" s="115">
        <f>'Historic P&amp;L'!D27</f>
        <v>0</v>
      </c>
      <c r="M27" s="115">
        <f>'Historic P&amp;L'!E27</f>
        <v>0</v>
      </c>
      <c r="N27" s="115"/>
      <c r="O27" s="115">
        <f t="shared" si="13"/>
        <v>0</v>
      </c>
      <c r="P27" s="115">
        <f t="shared" si="13"/>
        <v>0</v>
      </c>
      <c r="Q27" s="115">
        <f t="shared" si="13"/>
        <v>0</v>
      </c>
      <c r="R27" s="115">
        <f t="shared" si="13"/>
        <v>0</v>
      </c>
      <c r="S27" s="116">
        <f t="shared" si="13"/>
        <v>0</v>
      </c>
    </row>
    <row r="28" spans="2:19" s="79" customFormat="1" x14ac:dyDescent="0.25">
      <c r="B28" s="86"/>
      <c r="C28" s="114" t="s">
        <v>14</v>
      </c>
      <c r="D28" s="49"/>
      <c r="E28" s="49"/>
      <c r="F28" s="49"/>
      <c r="G28" s="49"/>
      <c r="H28" s="49"/>
      <c r="I28" s="83"/>
      <c r="J28" s="48" t="s">
        <v>14</v>
      </c>
      <c r="K28" s="49">
        <f>SUM(K19:K27)</f>
        <v>0</v>
      </c>
      <c r="L28" s="49">
        <f>SUM(L19:L27)</f>
        <v>0</v>
      </c>
      <c r="M28" s="49">
        <f>SUM(M19:M27)</f>
        <v>0</v>
      </c>
      <c r="N28" s="49"/>
      <c r="O28" s="49">
        <f>SUM(O19:O27)</f>
        <v>0</v>
      </c>
      <c r="P28" s="49">
        <f>SUM(P19:P27)</f>
        <v>0</v>
      </c>
      <c r="Q28" s="49">
        <f>SUM(Q19:Q27)</f>
        <v>0</v>
      </c>
      <c r="R28" s="49">
        <f>SUM(R19:R27)</f>
        <v>0</v>
      </c>
      <c r="S28" s="50">
        <f>SUM(S19:S27)</f>
        <v>0</v>
      </c>
    </row>
    <row r="29" spans="2:19" s="79" customFormat="1" x14ac:dyDescent="0.25">
      <c r="B29" s="86"/>
      <c r="C29" s="57"/>
      <c r="D29" s="121"/>
      <c r="E29" s="115"/>
      <c r="F29" s="115"/>
      <c r="G29" s="115"/>
      <c r="H29" s="115"/>
      <c r="I29" s="83"/>
      <c r="J29" s="51"/>
      <c r="K29" s="57"/>
      <c r="L29" s="57"/>
      <c r="M29" s="57"/>
      <c r="N29" s="57"/>
      <c r="O29" s="121"/>
      <c r="P29" s="115"/>
      <c r="Q29" s="115"/>
      <c r="R29" s="115"/>
      <c r="S29" s="116"/>
    </row>
    <row r="30" spans="2:19" s="79" customFormat="1" x14ac:dyDescent="0.25">
      <c r="B30" s="86"/>
      <c r="C30" s="59" t="s">
        <v>15</v>
      </c>
      <c r="D30" s="106"/>
      <c r="E30" s="122"/>
      <c r="F30" s="122"/>
      <c r="G30" s="122"/>
      <c r="H30" s="122"/>
      <c r="I30" s="83"/>
      <c r="J30" s="54" t="s">
        <v>15</v>
      </c>
      <c r="K30" s="59"/>
      <c r="L30" s="59"/>
      <c r="M30" s="59"/>
      <c r="N30" s="59"/>
      <c r="O30" s="106"/>
      <c r="P30" s="122"/>
      <c r="Q30" s="122"/>
      <c r="R30" s="122"/>
      <c r="S30" s="123"/>
    </row>
    <row r="31" spans="2:19" s="79" customFormat="1" x14ac:dyDescent="0.25">
      <c r="B31" s="112" t="s">
        <v>28</v>
      </c>
      <c r="C31" s="57" t="s">
        <v>32</v>
      </c>
      <c r="D31" s="117"/>
      <c r="E31" s="117"/>
      <c r="F31" s="117"/>
      <c r="G31" s="117"/>
      <c r="H31" s="117"/>
      <c r="I31" s="83"/>
      <c r="J31" s="51" t="s">
        <v>32</v>
      </c>
      <c r="K31" s="115">
        <f>'Historic P&amp;L'!C31</f>
        <v>0</v>
      </c>
      <c r="L31" s="115">
        <f>'Historic P&amp;L'!D31</f>
        <v>0</v>
      </c>
      <c r="M31" s="115">
        <f>'Historic P&amp;L'!E31</f>
        <v>0</v>
      </c>
      <c r="N31" s="115"/>
      <c r="O31" s="115">
        <f>D31*O16</f>
        <v>0</v>
      </c>
      <c r="P31" s="115">
        <f>E31*P16</f>
        <v>0</v>
      </c>
      <c r="Q31" s="115">
        <f>F31*Q16</f>
        <v>0</v>
      </c>
      <c r="R31" s="115">
        <f>G31*R16</f>
        <v>0</v>
      </c>
      <c r="S31" s="116">
        <f>H31*S16</f>
        <v>0</v>
      </c>
    </row>
    <row r="32" spans="2:19" s="79" customFormat="1" x14ac:dyDescent="0.25">
      <c r="B32" s="112" t="s">
        <v>28</v>
      </c>
      <c r="C32" s="118" t="s">
        <v>2</v>
      </c>
      <c r="D32" s="117"/>
      <c r="E32" s="117"/>
      <c r="F32" s="117"/>
      <c r="G32" s="117"/>
      <c r="H32" s="117"/>
      <c r="I32" s="83"/>
      <c r="J32" s="120" t="s">
        <v>2</v>
      </c>
      <c r="K32" s="115">
        <f>'Historic P&amp;L'!C32</f>
        <v>0</v>
      </c>
      <c r="L32" s="115">
        <f>'Historic P&amp;L'!D32</f>
        <v>0</v>
      </c>
      <c r="M32" s="115">
        <f>'Historic P&amp;L'!E32</f>
        <v>0</v>
      </c>
      <c r="N32" s="115"/>
      <c r="O32" s="115">
        <f>D32*O16</f>
        <v>0</v>
      </c>
      <c r="P32" s="115">
        <f>E32*P16</f>
        <v>0</v>
      </c>
      <c r="Q32" s="115">
        <f>F32*Q16</f>
        <v>0</v>
      </c>
      <c r="R32" s="115">
        <f>G32*R16</f>
        <v>0</v>
      </c>
      <c r="S32" s="116">
        <f>H32*S16</f>
        <v>0</v>
      </c>
    </row>
    <row r="33" spans="2:19" s="79" customFormat="1" x14ac:dyDescent="0.25">
      <c r="B33" s="112" t="s">
        <v>28</v>
      </c>
      <c r="C33" s="83" t="s">
        <v>3</v>
      </c>
      <c r="D33" s="117"/>
      <c r="E33" s="117"/>
      <c r="F33" s="117"/>
      <c r="G33" s="117"/>
      <c r="H33" s="117"/>
      <c r="I33" s="83"/>
      <c r="J33" s="86" t="s">
        <v>3</v>
      </c>
      <c r="K33" s="115">
        <f>'Historic P&amp;L'!C33</f>
        <v>0</v>
      </c>
      <c r="L33" s="115">
        <f>'Historic P&amp;L'!D33</f>
        <v>0</v>
      </c>
      <c r="M33" s="115">
        <f>'Historic P&amp;L'!E33</f>
        <v>0</v>
      </c>
      <c r="N33" s="115"/>
      <c r="O33" s="115">
        <f>D33*O16</f>
        <v>0</v>
      </c>
      <c r="P33" s="115">
        <f>E33*P16</f>
        <v>0</v>
      </c>
      <c r="Q33" s="115">
        <f>F33*Q16</f>
        <v>0</v>
      </c>
      <c r="R33" s="115">
        <f>G33*R16</f>
        <v>0</v>
      </c>
      <c r="S33" s="116">
        <f>H33*S16</f>
        <v>0</v>
      </c>
    </row>
    <row r="34" spans="2:19" s="79" customFormat="1" x14ac:dyDescent="0.25">
      <c r="B34" s="112" t="s">
        <v>28</v>
      </c>
      <c r="C34" s="83" t="s">
        <v>4</v>
      </c>
      <c r="D34" s="117"/>
      <c r="E34" s="117"/>
      <c r="F34" s="117"/>
      <c r="G34" s="117"/>
      <c r="H34" s="117"/>
      <c r="I34" s="83"/>
      <c r="J34" s="86" t="s">
        <v>4</v>
      </c>
      <c r="K34" s="115">
        <f>'Historic P&amp;L'!C34</f>
        <v>0</v>
      </c>
      <c r="L34" s="115">
        <f>'Historic P&amp;L'!D34</f>
        <v>0</v>
      </c>
      <c r="M34" s="115">
        <f>'Historic P&amp;L'!E34</f>
        <v>0</v>
      </c>
      <c r="N34" s="115"/>
      <c r="O34" s="115">
        <f>D34*O16</f>
        <v>0</v>
      </c>
      <c r="P34" s="115">
        <f>E34*P16</f>
        <v>0</v>
      </c>
      <c r="Q34" s="115">
        <f>F34*Q16</f>
        <v>0</v>
      </c>
      <c r="R34" s="115">
        <f>G34*R16</f>
        <v>0</v>
      </c>
      <c r="S34" s="116">
        <f>H34*S16</f>
        <v>0</v>
      </c>
    </row>
    <row r="35" spans="2:19" s="79" customFormat="1" x14ac:dyDescent="0.25">
      <c r="B35" s="112" t="s">
        <v>28</v>
      </c>
      <c r="C35" s="83" t="s">
        <v>5</v>
      </c>
      <c r="D35" s="119"/>
      <c r="E35" s="119"/>
      <c r="F35" s="119"/>
      <c r="G35" s="119"/>
      <c r="H35" s="119"/>
      <c r="I35" s="83"/>
      <c r="J35" s="86" t="s">
        <v>5</v>
      </c>
      <c r="K35" s="115">
        <f>'Historic P&amp;L'!C35</f>
        <v>0</v>
      </c>
      <c r="L35" s="115">
        <f>'Historic P&amp;L'!D35</f>
        <v>0</v>
      </c>
      <c r="M35" s="115">
        <f>'Historic P&amp;L'!E35</f>
        <v>0</v>
      </c>
      <c r="N35" s="115"/>
      <c r="O35" s="115">
        <f>D35*O16</f>
        <v>0</v>
      </c>
      <c r="P35" s="115">
        <f>E35*P16</f>
        <v>0</v>
      </c>
      <c r="Q35" s="115">
        <f>F35*Q16</f>
        <v>0</v>
      </c>
      <c r="R35" s="115">
        <f>G35*R16</f>
        <v>0</v>
      </c>
      <c r="S35" s="116">
        <f>H35*S16</f>
        <v>0</v>
      </c>
    </row>
    <row r="36" spans="2:19" s="79" customFormat="1" x14ac:dyDescent="0.25">
      <c r="B36" s="86"/>
      <c r="C36" s="114" t="s">
        <v>16</v>
      </c>
      <c r="D36" s="49"/>
      <c r="E36" s="49"/>
      <c r="F36" s="49"/>
      <c r="G36" s="49"/>
      <c r="H36" s="49"/>
      <c r="I36" s="83"/>
      <c r="J36" s="48" t="s">
        <v>16</v>
      </c>
      <c r="K36" s="49">
        <f t="shared" ref="K36:M36" si="14">SUM(K31:K35)</f>
        <v>0</v>
      </c>
      <c r="L36" s="49">
        <f t="shared" si="14"/>
        <v>0</v>
      </c>
      <c r="M36" s="49">
        <f t="shared" si="14"/>
        <v>0</v>
      </c>
      <c r="N36" s="49"/>
      <c r="O36" s="49">
        <f>SUM(O31:O35)</f>
        <v>0</v>
      </c>
      <c r="P36" s="49">
        <f t="shared" ref="P36:S36" si="15">SUM(P31:P35)</f>
        <v>0</v>
      </c>
      <c r="Q36" s="49">
        <f t="shared" si="15"/>
        <v>0</v>
      </c>
      <c r="R36" s="49">
        <f t="shared" si="15"/>
        <v>0</v>
      </c>
      <c r="S36" s="50">
        <f t="shared" si="15"/>
        <v>0</v>
      </c>
    </row>
    <row r="37" spans="2:19" s="79" customFormat="1" x14ac:dyDescent="0.25">
      <c r="B37" s="86"/>
      <c r="C37" s="83"/>
      <c r="D37" s="110"/>
      <c r="E37" s="124"/>
      <c r="F37" s="124"/>
      <c r="G37" s="124"/>
      <c r="H37" s="124"/>
      <c r="I37" s="83"/>
      <c r="J37" s="86"/>
      <c r="K37" s="83"/>
      <c r="L37" s="83"/>
      <c r="M37" s="83"/>
      <c r="N37" s="83"/>
      <c r="O37" s="110"/>
      <c r="P37" s="124"/>
      <c r="Q37" s="124"/>
      <c r="R37" s="124"/>
      <c r="S37" s="125"/>
    </row>
    <row r="38" spans="2:19" s="79" customFormat="1" x14ac:dyDescent="0.25">
      <c r="B38" s="86"/>
      <c r="C38" s="126" t="s">
        <v>18</v>
      </c>
      <c r="D38" s="110">
        <f>D16-D28-D36</f>
        <v>0</v>
      </c>
      <c r="E38" s="110">
        <f>E16-E28-E36</f>
        <v>0</v>
      </c>
      <c r="F38" s="110">
        <f>F16-F28-F36</f>
        <v>0</v>
      </c>
      <c r="G38" s="110">
        <f>G16-G28-G36</f>
        <v>0</v>
      </c>
      <c r="H38" s="110">
        <f>H16-H28-H36</f>
        <v>0</v>
      </c>
      <c r="I38" s="83"/>
      <c r="J38" s="127" t="s">
        <v>18</v>
      </c>
      <c r="K38" s="110">
        <f>K16-K28-K36</f>
        <v>0</v>
      </c>
      <c r="L38" s="110">
        <f>L16-L28-L36</f>
        <v>0</v>
      </c>
      <c r="M38" s="110">
        <f>M16-M28-M36</f>
        <v>0</v>
      </c>
      <c r="N38" s="110"/>
      <c r="O38" s="110">
        <f>O16-O28-O36</f>
        <v>0</v>
      </c>
      <c r="P38" s="110">
        <f>P16-P28-P36</f>
        <v>0</v>
      </c>
      <c r="Q38" s="110">
        <f>Q16-Q28-Q36</f>
        <v>0</v>
      </c>
      <c r="R38" s="110">
        <f>R16-R28-R36</f>
        <v>0</v>
      </c>
      <c r="S38" s="111">
        <f>S16-S28-S36</f>
        <v>0</v>
      </c>
    </row>
    <row r="39" spans="2:19" s="79" customFormat="1" x14ac:dyDescent="0.25">
      <c r="B39" s="86"/>
      <c r="C39" s="83"/>
      <c r="D39" s="110"/>
      <c r="E39" s="124"/>
      <c r="F39" s="124"/>
      <c r="G39" s="124"/>
      <c r="H39" s="124"/>
      <c r="I39" s="83"/>
      <c r="J39" s="86"/>
      <c r="K39" s="83"/>
      <c r="L39" s="83"/>
      <c r="M39" s="83"/>
      <c r="N39" s="83"/>
      <c r="O39" s="110"/>
      <c r="P39" s="124"/>
      <c r="Q39" s="124"/>
      <c r="R39" s="124"/>
      <c r="S39" s="125"/>
    </row>
    <row r="40" spans="2:19" s="79" customFormat="1" x14ac:dyDescent="0.25">
      <c r="B40" s="86"/>
      <c r="C40" s="126" t="s">
        <v>17</v>
      </c>
      <c r="D40" s="110"/>
      <c r="E40" s="124"/>
      <c r="F40" s="124"/>
      <c r="G40" s="124"/>
      <c r="H40" s="124"/>
      <c r="I40" s="83"/>
      <c r="J40" s="127" t="s">
        <v>17</v>
      </c>
      <c r="K40" s="83"/>
      <c r="L40" s="83"/>
      <c r="M40" s="83"/>
      <c r="N40" s="83"/>
      <c r="O40" s="110"/>
      <c r="P40" s="124"/>
      <c r="Q40" s="124"/>
      <c r="R40" s="124"/>
      <c r="S40" s="125"/>
    </row>
    <row r="41" spans="2:19" s="79" customFormat="1" x14ac:dyDescent="0.25">
      <c r="B41" s="112" t="s">
        <v>29</v>
      </c>
      <c r="C41" s="83" t="s">
        <v>20</v>
      </c>
      <c r="D41" s="128"/>
      <c r="E41" s="128"/>
      <c r="F41" s="128"/>
      <c r="G41" s="128"/>
      <c r="H41" s="128"/>
      <c r="I41" s="83"/>
      <c r="J41" s="86" t="s">
        <v>20</v>
      </c>
      <c r="K41" s="110">
        <f>'Historic P&amp;L'!C41</f>
        <v>0</v>
      </c>
      <c r="L41" s="110">
        <f>'Historic P&amp;L'!D41</f>
        <v>0</v>
      </c>
      <c r="M41" s="110">
        <f>'Historic P&amp;L'!E41</f>
        <v>0</v>
      </c>
      <c r="N41" s="110"/>
      <c r="O41" s="110">
        <f>D41</f>
        <v>0</v>
      </c>
      <c r="P41" s="110">
        <f>E41</f>
        <v>0</v>
      </c>
      <c r="Q41" s="110">
        <f>F41</f>
        <v>0</v>
      </c>
      <c r="R41" s="110">
        <f>G41</f>
        <v>0</v>
      </c>
      <c r="S41" s="111">
        <f>H41</f>
        <v>0</v>
      </c>
    </row>
    <row r="42" spans="2:19" s="79" customFormat="1" x14ac:dyDescent="0.25">
      <c r="B42" s="112" t="s">
        <v>28</v>
      </c>
      <c r="C42" s="83" t="s">
        <v>21</v>
      </c>
      <c r="D42" s="117"/>
      <c r="E42" s="117"/>
      <c r="F42" s="117"/>
      <c r="G42" s="117"/>
      <c r="H42" s="117"/>
      <c r="I42" s="83"/>
      <c r="J42" s="86" t="s">
        <v>21</v>
      </c>
      <c r="K42" s="110">
        <f>'Historic P&amp;L'!C42</f>
        <v>0</v>
      </c>
      <c r="L42" s="110">
        <f>'Historic P&amp;L'!D42</f>
        <v>0</v>
      </c>
      <c r="M42" s="110">
        <f>'Historic P&amp;L'!E42</f>
        <v>0</v>
      </c>
      <c r="N42" s="110"/>
      <c r="O42" s="110">
        <f>D42*O16</f>
        <v>0</v>
      </c>
      <c r="P42" s="110">
        <f>E42*P16</f>
        <v>0</v>
      </c>
      <c r="Q42" s="110">
        <f>F42*Q16</f>
        <v>0</v>
      </c>
      <c r="R42" s="110">
        <f>G42*R16</f>
        <v>0</v>
      </c>
      <c r="S42" s="111">
        <f>H42*S16</f>
        <v>0</v>
      </c>
    </row>
    <row r="43" spans="2:19" s="79" customFormat="1" x14ac:dyDescent="0.25">
      <c r="B43" s="112" t="s">
        <v>107</v>
      </c>
      <c r="C43" s="83" t="s">
        <v>22</v>
      </c>
      <c r="D43" s="128"/>
      <c r="E43" s="128"/>
      <c r="F43" s="128"/>
      <c r="G43" s="128"/>
      <c r="H43" s="128"/>
      <c r="I43" s="83"/>
      <c r="J43" s="86" t="s">
        <v>22</v>
      </c>
      <c r="K43" s="110">
        <f>'Historic P&amp;L'!C43</f>
        <v>0</v>
      </c>
      <c r="L43" s="110">
        <f>'Historic P&amp;L'!D43</f>
        <v>0</v>
      </c>
      <c r="M43" s="110">
        <f>'Historic P&amp;L'!E43</f>
        <v>0</v>
      </c>
      <c r="N43" s="110"/>
      <c r="O43" s="110">
        <f>D43</f>
        <v>0</v>
      </c>
      <c r="P43" s="110">
        <f t="shared" ref="P43:R43" si="16">E43</f>
        <v>0</v>
      </c>
      <c r="Q43" s="110">
        <f t="shared" si="16"/>
        <v>0</v>
      </c>
      <c r="R43" s="110">
        <f t="shared" si="16"/>
        <v>0</v>
      </c>
      <c r="S43" s="111">
        <f>H43</f>
        <v>0</v>
      </c>
    </row>
    <row r="44" spans="2:19" s="79" customFormat="1" x14ac:dyDescent="0.25">
      <c r="B44" s="86"/>
      <c r="C44" s="114" t="s">
        <v>23</v>
      </c>
      <c r="D44" s="49"/>
      <c r="E44" s="49"/>
      <c r="F44" s="49"/>
      <c r="G44" s="49"/>
      <c r="H44" s="49"/>
      <c r="I44" s="83"/>
      <c r="J44" s="48" t="s">
        <v>23</v>
      </c>
      <c r="K44" s="49">
        <f t="shared" ref="K44:M44" si="17">SUM(K41:K43)</f>
        <v>0</v>
      </c>
      <c r="L44" s="49">
        <f t="shared" si="17"/>
        <v>0</v>
      </c>
      <c r="M44" s="49">
        <f t="shared" si="17"/>
        <v>0</v>
      </c>
      <c r="N44" s="49"/>
      <c r="O44" s="49">
        <f>SUM(O41:O43)</f>
        <v>0</v>
      </c>
      <c r="P44" s="49">
        <f t="shared" ref="P44:S44" si="18">SUM(P41:P43)</f>
        <v>0</v>
      </c>
      <c r="Q44" s="49">
        <f t="shared" si="18"/>
        <v>0</v>
      </c>
      <c r="R44" s="49">
        <f t="shared" si="18"/>
        <v>0</v>
      </c>
      <c r="S44" s="50">
        <f t="shared" si="18"/>
        <v>0</v>
      </c>
    </row>
    <row r="45" spans="2:19" s="79" customFormat="1" x14ac:dyDescent="0.25">
      <c r="B45" s="86"/>
      <c r="C45" s="57"/>
      <c r="D45" s="129"/>
      <c r="E45" s="129"/>
      <c r="F45" s="129"/>
      <c r="G45" s="129"/>
      <c r="H45" s="129"/>
      <c r="I45" s="83"/>
      <c r="J45" s="51"/>
      <c r="K45" s="57"/>
      <c r="L45" s="57"/>
      <c r="M45" s="57"/>
      <c r="N45" s="57"/>
      <c r="O45" s="129"/>
      <c r="P45" s="129"/>
      <c r="Q45" s="129"/>
      <c r="R45" s="129"/>
      <c r="S45" s="130"/>
    </row>
    <row r="46" spans="2:19" s="79" customFormat="1" x14ac:dyDescent="0.25">
      <c r="B46" s="86"/>
      <c r="C46" s="43"/>
      <c r="D46" s="131"/>
      <c r="E46" s="131"/>
      <c r="F46" s="131"/>
      <c r="G46" s="131"/>
      <c r="H46" s="131"/>
      <c r="I46" s="83"/>
      <c r="J46" s="48" t="s">
        <v>6</v>
      </c>
      <c r="K46" s="49">
        <f t="shared" ref="K46:M46" si="19">K38-K44</f>
        <v>0</v>
      </c>
      <c r="L46" s="49">
        <f t="shared" si="19"/>
        <v>0</v>
      </c>
      <c r="M46" s="49">
        <f t="shared" si="19"/>
        <v>0</v>
      </c>
      <c r="N46" s="49"/>
      <c r="O46" s="49">
        <f>O38-O44</f>
        <v>0</v>
      </c>
      <c r="P46" s="49">
        <f t="shared" ref="P46:S46" si="20">P38-P44</f>
        <v>0</v>
      </c>
      <c r="Q46" s="49">
        <f t="shared" si="20"/>
        <v>0</v>
      </c>
      <c r="R46" s="49">
        <f t="shared" si="20"/>
        <v>0</v>
      </c>
      <c r="S46" s="50">
        <f t="shared" si="20"/>
        <v>0</v>
      </c>
    </row>
    <row r="47" spans="2:19" s="79" customFormat="1" x14ac:dyDescent="0.25">
      <c r="B47" s="86"/>
      <c r="C47" s="43"/>
      <c r="D47" s="132"/>
      <c r="E47" s="132"/>
      <c r="F47" s="132"/>
      <c r="G47" s="132"/>
      <c r="H47" s="132"/>
      <c r="I47" s="83"/>
      <c r="J47" s="54" t="s">
        <v>7</v>
      </c>
      <c r="K47" s="132" t="e">
        <f>K46/K16</f>
        <v>#DIV/0!</v>
      </c>
      <c r="L47" s="132" t="e">
        <f>L46/L16</f>
        <v>#DIV/0!</v>
      </c>
      <c r="M47" s="132" t="e">
        <f>M46/M16</f>
        <v>#DIV/0!</v>
      </c>
      <c r="N47" s="132"/>
      <c r="O47" s="132" t="e">
        <f>O46/O16</f>
        <v>#DIV/0!</v>
      </c>
      <c r="P47" s="132" t="e">
        <f>P46/P16</f>
        <v>#DIV/0!</v>
      </c>
      <c r="Q47" s="132" t="e">
        <f>Q46/Q16</f>
        <v>#DIV/0!</v>
      </c>
      <c r="R47" s="132" t="e">
        <f>R46/R16</f>
        <v>#DIV/0!</v>
      </c>
      <c r="S47" s="133" t="e">
        <f>S46/S16</f>
        <v>#DIV/0!</v>
      </c>
    </row>
    <row r="48" spans="2:19" s="79" customFormat="1" x14ac:dyDescent="0.25">
      <c r="B48" s="86"/>
      <c r="C48" s="83"/>
      <c r="D48" s="83"/>
      <c r="E48" s="83"/>
      <c r="F48" s="83"/>
      <c r="G48" s="83"/>
      <c r="H48" s="83"/>
      <c r="I48" s="83"/>
      <c r="J48" s="86"/>
      <c r="K48" s="83"/>
      <c r="L48" s="83"/>
      <c r="M48" s="83"/>
      <c r="N48" s="83"/>
      <c r="O48" s="83"/>
      <c r="P48" s="83"/>
      <c r="Q48" s="83"/>
      <c r="R48" s="83"/>
      <c r="S48" s="85"/>
    </row>
    <row r="49" spans="2:19" s="79" customFormat="1" x14ac:dyDescent="0.25">
      <c r="B49" s="86"/>
      <c r="C49" s="92">
        <f t="shared" ref="C49:H49" si="21">C7</f>
        <v>0</v>
      </c>
      <c r="D49" s="66">
        <f t="shared" si="21"/>
        <v>0</v>
      </c>
      <c r="E49" s="66">
        <f t="shared" si="21"/>
        <v>1</v>
      </c>
      <c r="F49" s="66">
        <f t="shared" si="21"/>
        <v>2</v>
      </c>
      <c r="G49" s="66">
        <f t="shared" si="21"/>
        <v>3</v>
      </c>
      <c r="H49" s="66">
        <f t="shared" si="21"/>
        <v>4</v>
      </c>
      <c r="I49" s="83"/>
      <c r="J49" s="65" t="s">
        <v>30</v>
      </c>
      <c r="K49" s="66">
        <f>K7</f>
        <v>0</v>
      </c>
      <c r="L49" s="66">
        <f>L7</f>
        <v>1</v>
      </c>
      <c r="M49" s="66">
        <f>M7</f>
        <v>2</v>
      </c>
      <c r="N49" s="66"/>
      <c r="O49" s="66">
        <f>O7</f>
        <v>0</v>
      </c>
      <c r="P49" s="66">
        <f>P7</f>
        <v>1</v>
      </c>
      <c r="Q49" s="66">
        <f>Q7</f>
        <v>2</v>
      </c>
      <c r="R49" s="66">
        <f>R7</f>
        <v>3</v>
      </c>
      <c r="S49" s="67">
        <f>S7</f>
        <v>4</v>
      </c>
    </row>
    <row r="50" spans="2:19" s="79" customFormat="1" x14ac:dyDescent="0.25">
      <c r="B50" s="86"/>
      <c r="C50" s="126" t="s">
        <v>130</v>
      </c>
      <c r="D50" s="134"/>
      <c r="E50" s="134"/>
      <c r="F50" s="134"/>
      <c r="G50" s="134"/>
      <c r="H50" s="134"/>
      <c r="I50" s="83"/>
      <c r="J50" s="86" t="s">
        <v>123</v>
      </c>
      <c r="K50" s="68">
        <f>'Historic P&amp;L'!C8</f>
        <v>0</v>
      </c>
      <c r="L50" s="68">
        <f>'Historic P&amp;L'!D8</f>
        <v>0</v>
      </c>
      <c r="M50" s="68">
        <f>'Historic P&amp;L'!E8</f>
        <v>0</v>
      </c>
      <c r="N50" s="68"/>
      <c r="O50" s="68">
        <f>O8</f>
        <v>0</v>
      </c>
      <c r="P50" s="68">
        <f t="shared" ref="P50:S50" si="22">P8</f>
        <v>0</v>
      </c>
      <c r="Q50" s="68">
        <f t="shared" si="22"/>
        <v>0</v>
      </c>
      <c r="R50" s="68">
        <f t="shared" si="22"/>
        <v>0</v>
      </c>
      <c r="S50" s="99">
        <f t="shared" si="22"/>
        <v>0</v>
      </c>
    </row>
    <row r="51" spans="2:19" s="79" customFormat="1" x14ac:dyDescent="0.25">
      <c r="B51" s="86"/>
      <c r="C51" s="134" t="s">
        <v>136</v>
      </c>
      <c r="D51" s="135"/>
      <c r="E51" s="135"/>
      <c r="F51" s="135"/>
      <c r="G51" s="135"/>
      <c r="H51" s="135"/>
      <c r="I51" s="83"/>
      <c r="J51" s="86" t="s">
        <v>124</v>
      </c>
      <c r="K51" s="136" t="e">
        <f>K12/K50</f>
        <v>#DIV/0!</v>
      </c>
      <c r="L51" s="136" t="e">
        <f t="shared" ref="L51:S51" si="23">L12/L50</f>
        <v>#DIV/0!</v>
      </c>
      <c r="M51" s="136" t="e">
        <f t="shared" si="23"/>
        <v>#DIV/0!</v>
      </c>
      <c r="N51" s="136"/>
      <c r="O51" s="136" t="e">
        <f t="shared" si="23"/>
        <v>#DIV/0!</v>
      </c>
      <c r="P51" s="136" t="e">
        <f t="shared" si="23"/>
        <v>#DIV/0!</v>
      </c>
      <c r="Q51" s="136" t="e">
        <f t="shared" si="23"/>
        <v>#DIV/0!</v>
      </c>
      <c r="R51" s="136" t="e">
        <f t="shared" si="23"/>
        <v>#DIV/0!</v>
      </c>
      <c r="S51" s="137" t="e">
        <f t="shared" si="23"/>
        <v>#DIV/0!</v>
      </c>
    </row>
    <row r="52" spans="2:19" s="79" customFormat="1" x14ac:dyDescent="0.25">
      <c r="B52" s="86"/>
      <c r="C52" s="134" t="s">
        <v>145</v>
      </c>
      <c r="D52" s="135"/>
      <c r="E52" s="135"/>
      <c r="F52" s="135"/>
      <c r="G52" s="135"/>
      <c r="H52" s="135"/>
      <c r="I52" s="83"/>
      <c r="J52" s="86" t="s">
        <v>31</v>
      </c>
      <c r="K52" s="138">
        <f>K19+K24+K31+K21</f>
        <v>0</v>
      </c>
      <c r="L52" s="138">
        <f>L19+L24+L31+L21</f>
        <v>0</v>
      </c>
      <c r="M52" s="138">
        <f>M19+M24+M31+M21</f>
        <v>0</v>
      </c>
      <c r="N52" s="138"/>
      <c r="O52" s="138">
        <f>O19+O24+O31+O21</f>
        <v>0</v>
      </c>
      <c r="P52" s="138">
        <f>P19+P24+P31+P21</f>
        <v>0</v>
      </c>
      <c r="Q52" s="138">
        <f>Q19+Q24+Q31+Q21</f>
        <v>0</v>
      </c>
      <c r="R52" s="138">
        <f>R19+R24+R31+R21</f>
        <v>0</v>
      </c>
      <c r="S52" s="139">
        <f>S19+S24+S31+S21</f>
        <v>0</v>
      </c>
    </row>
    <row r="53" spans="2:19" s="79" customFormat="1" x14ac:dyDescent="0.25">
      <c r="B53" s="86"/>
      <c r="C53" s="134" t="s">
        <v>146</v>
      </c>
      <c r="D53" s="68">
        <f>D51*D52</f>
        <v>0</v>
      </c>
      <c r="E53" s="68">
        <f t="shared" ref="E53:H53" si="24">E51*E52</f>
        <v>0</v>
      </c>
      <c r="F53" s="68">
        <f t="shared" si="24"/>
        <v>0</v>
      </c>
      <c r="G53" s="68">
        <f t="shared" si="24"/>
        <v>0</v>
      </c>
      <c r="H53" s="68">
        <f t="shared" si="24"/>
        <v>0</v>
      </c>
      <c r="I53" s="83"/>
      <c r="J53" s="86" t="s">
        <v>33</v>
      </c>
      <c r="K53" s="140" t="e">
        <f>K52/K16</f>
        <v>#DIV/0!</v>
      </c>
      <c r="L53" s="140" t="e">
        <f>L52/L16</f>
        <v>#DIV/0!</v>
      </c>
      <c r="M53" s="140" t="e">
        <f>M52/M16</f>
        <v>#DIV/0!</v>
      </c>
      <c r="N53" s="140"/>
      <c r="O53" s="140" t="e">
        <f>O52/O16</f>
        <v>#DIV/0!</v>
      </c>
      <c r="P53" s="140" t="e">
        <f>P52/P16</f>
        <v>#DIV/0!</v>
      </c>
      <c r="Q53" s="140" t="e">
        <f>Q52/Q16</f>
        <v>#DIV/0!</v>
      </c>
      <c r="R53" s="140" t="e">
        <f>R52/R16</f>
        <v>#DIV/0!</v>
      </c>
      <c r="S53" s="141" t="e">
        <f>S52/S16</f>
        <v>#DIV/0!</v>
      </c>
    </row>
    <row r="54" spans="2:19" s="79" customFormat="1" x14ac:dyDescent="0.25">
      <c r="B54" s="86"/>
      <c r="C54" s="134" t="s">
        <v>148</v>
      </c>
      <c r="D54" s="142"/>
      <c r="E54" s="142"/>
      <c r="F54" s="142"/>
      <c r="G54" s="142"/>
      <c r="H54" s="142"/>
      <c r="I54" s="83"/>
      <c r="J54" s="86" t="s">
        <v>34</v>
      </c>
      <c r="K54" s="140" t="e">
        <f>(K14-K25)/K14</f>
        <v>#DIV/0!</v>
      </c>
      <c r="L54" s="140" t="e">
        <f>(L14-L25)/L14</f>
        <v>#DIV/0!</v>
      </c>
      <c r="M54" s="140" t="e">
        <f>(M14-M25)/M14</f>
        <v>#DIV/0!</v>
      </c>
      <c r="N54" s="140"/>
      <c r="O54" s="140" t="e">
        <f>(O14-O25)/O14</f>
        <v>#DIV/0!</v>
      </c>
      <c r="P54" s="140" t="e">
        <f>(P14-P25)/P14</f>
        <v>#DIV/0!</v>
      </c>
      <c r="Q54" s="140" t="e">
        <f>(Q14-Q25)/Q14</f>
        <v>#DIV/0!</v>
      </c>
      <c r="R54" s="140" t="e">
        <f>(R14-R25)/R14</f>
        <v>#DIV/0!</v>
      </c>
      <c r="S54" s="141" t="e">
        <f>(S14-S25)/S14</f>
        <v>#DIV/0!</v>
      </c>
    </row>
    <row r="55" spans="2:19" s="79" customFormat="1" x14ac:dyDescent="0.25">
      <c r="B55" s="86"/>
      <c r="C55" s="134" t="s">
        <v>137</v>
      </c>
      <c r="D55" s="143">
        <f>D53*D54</f>
        <v>0</v>
      </c>
      <c r="E55" s="143">
        <f t="shared" ref="E55:H55" si="25">E53*E54</f>
        <v>0</v>
      </c>
      <c r="F55" s="143">
        <f t="shared" si="25"/>
        <v>0</v>
      </c>
      <c r="G55" s="143">
        <f t="shared" si="25"/>
        <v>0</v>
      </c>
      <c r="H55" s="143">
        <f t="shared" si="25"/>
        <v>0</v>
      </c>
      <c r="I55" s="83"/>
      <c r="J55" s="86" t="s">
        <v>86</v>
      </c>
      <c r="K55" s="140" t="e">
        <f>(K16-K28)/K16</f>
        <v>#DIV/0!</v>
      </c>
      <c r="L55" s="140" t="e">
        <f>(L16-L28)/L16</f>
        <v>#DIV/0!</v>
      </c>
      <c r="M55" s="140" t="e">
        <f>(M16-M28)/M16</f>
        <v>#DIV/0!</v>
      </c>
      <c r="N55" s="140"/>
      <c r="O55" s="140" t="e">
        <f>(O16-O28)/O16</f>
        <v>#DIV/0!</v>
      </c>
      <c r="P55" s="140" t="e">
        <f>(P16-P28)/P16</f>
        <v>#DIV/0!</v>
      </c>
      <c r="Q55" s="140" t="e">
        <f>(Q16-Q28)/Q16</f>
        <v>#DIV/0!</v>
      </c>
      <c r="R55" s="140" t="e">
        <f>(R16-R28)/R16</f>
        <v>#DIV/0!</v>
      </c>
      <c r="S55" s="141" t="e">
        <f>(S16-S28)/S16</f>
        <v>#DIV/0!</v>
      </c>
    </row>
    <row r="56" spans="2:19" s="79" customFormat="1" x14ac:dyDescent="0.25">
      <c r="B56" s="86"/>
      <c r="C56" s="134"/>
      <c r="D56" s="144"/>
      <c r="E56" s="144"/>
      <c r="F56" s="144"/>
      <c r="G56" s="144"/>
      <c r="H56" s="144"/>
      <c r="I56" s="83"/>
      <c r="J56" s="86" t="s">
        <v>19</v>
      </c>
      <c r="K56" s="140" t="e">
        <f>K38/K16</f>
        <v>#DIV/0!</v>
      </c>
      <c r="L56" s="140" t="e">
        <f>L38/L16</f>
        <v>#DIV/0!</v>
      </c>
      <c r="M56" s="140" t="e">
        <f>M38/M16</f>
        <v>#DIV/0!</v>
      </c>
      <c r="N56" s="140"/>
      <c r="O56" s="140" t="e">
        <f>O38/O16</f>
        <v>#DIV/0!</v>
      </c>
      <c r="P56" s="140" t="e">
        <f>P38/P16</f>
        <v>#DIV/0!</v>
      </c>
      <c r="Q56" s="140" t="e">
        <f>Q38/Q16</f>
        <v>#DIV/0!</v>
      </c>
      <c r="R56" s="140" t="e">
        <f>R38/R16</f>
        <v>#DIV/0!</v>
      </c>
      <c r="S56" s="141" t="e">
        <f>S38/S16</f>
        <v>#DIV/0!</v>
      </c>
    </row>
    <row r="57" spans="2:19" s="79" customFormat="1" ht="15.75" thickBot="1" x14ac:dyDescent="0.3">
      <c r="B57" s="86"/>
      <c r="C57" s="134" t="s">
        <v>138</v>
      </c>
      <c r="D57" s="135"/>
      <c r="E57" s="135"/>
      <c r="F57" s="135"/>
      <c r="G57" s="135"/>
      <c r="H57" s="135"/>
      <c r="I57" s="83"/>
      <c r="J57" s="145" t="s">
        <v>35</v>
      </c>
      <c r="K57" s="146" t="e">
        <f>K46/K16</f>
        <v>#DIV/0!</v>
      </c>
      <c r="L57" s="146" t="e">
        <f>L46/L16</f>
        <v>#DIV/0!</v>
      </c>
      <c r="M57" s="146" t="e">
        <f>M46/M16</f>
        <v>#DIV/0!</v>
      </c>
      <c r="N57" s="146"/>
      <c r="O57" s="146" t="e">
        <f>O46/O16</f>
        <v>#DIV/0!</v>
      </c>
      <c r="P57" s="146" t="e">
        <f>P46/P16</f>
        <v>#DIV/0!</v>
      </c>
      <c r="Q57" s="146" t="e">
        <f>Q46/Q16</f>
        <v>#DIV/0!</v>
      </c>
      <c r="R57" s="146" t="e">
        <f>R46/R16</f>
        <v>#DIV/0!</v>
      </c>
      <c r="S57" s="147" t="e">
        <f>S46/S16</f>
        <v>#DIV/0!</v>
      </c>
    </row>
    <row r="58" spans="2:19" s="79" customFormat="1" x14ac:dyDescent="0.25">
      <c r="B58" s="86"/>
      <c r="C58" s="134" t="s">
        <v>145</v>
      </c>
      <c r="D58" s="135"/>
      <c r="E58" s="135"/>
      <c r="F58" s="135"/>
      <c r="G58" s="135"/>
      <c r="H58" s="135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5"/>
    </row>
    <row r="59" spans="2:19" s="79" customFormat="1" x14ac:dyDescent="0.25">
      <c r="B59" s="86"/>
      <c r="C59" s="134" t="s">
        <v>146</v>
      </c>
      <c r="D59" s="68">
        <f>D57*D58</f>
        <v>0</v>
      </c>
      <c r="E59" s="68">
        <f t="shared" ref="E59:H59" si="26">E57*E58</f>
        <v>0</v>
      </c>
      <c r="F59" s="68">
        <f t="shared" si="26"/>
        <v>0</v>
      </c>
      <c r="G59" s="68">
        <f t="shared" si="26"/>
        <v>0</v>
      </c>
      <c r="H59" s="68">
        <f t="shared" si="26"/>
        <v>0</v>
      </c>
      <c r="I59" s="83"/>
      <c r="J59" s="83"/>
      <c r="K59" s="140"/>
      <c r="L59" s="140"/>
      <c r="M59" s="140"/>
      <c r="N59" s="140"/>
      <c r="O59" s="140"/>
      <c r="P59" s="140"/>
      <c r="Q59" s="140"/>
      <c r="R59" s="140"/>
      <c r="S59" s="141"/>
    </row>
    <row r="60" spans="2:19" s="79" customFormat="1" x14ac:dyDescent="0.25">
      <c r="B60" s="86"/>
      <c r="C60" s="134" t="s">
        <v>148</v>
      </c>
      <c r="D60" s="142"/>
      <c r="E60" s="142"/>
      <c r="F60" s="142"/>
      <c r="G60" s="142"/>
      <c r="H60" s="142"/>
      <c r="I60" s="83"/>
      <c r="J60" s="83"/>
      <c r="K60" s="140"/>
      <c r="L60" s="140"/>
      <c r="M60" s="140"/>
      <c r="N60" s="140"/>
      <c r="O60" s="140"/>
      <c r="P60" s="140"/>
      <c r="Q60" s="140"/>
      <c r="R60" s="140"/>
      <c r="S60" s="141"/>
    </row>
    <row r="61" spans="2:19" s="79" customFormat="1" x14ac:dyDescent="0.25">
      <c r="B61" s="86"/>
      <c r="C61" s="134" t="s">
        <v>139</v>
      </c>
      <c r="D61" s="143">
        <f>D59*D60</f>
        <v>0</v>
      </c>
      <c r="E61" s="143">
        <f t="shared" ref="E61:H61" si="27">E59*E60</f>
        <v>0</v>
      </c>
      <c r="F61" s="143">
        <f t="shared" si="27"/>
        <v>0</v>
      </c>
      <c r="G61" s="143">
        <f t="shared" si="27"/>
        <v>0</v>
      </c>
      <c r="H61" s="143">
        <f t="shared" si="27"/>
        <v>0</v>
      </c>
      <c r="I61" s="83"/>
      <c r="J61" s="83"/>
      <c r="K61" s="140"/>
      <c r="L61" s="140"/>
      <c r="M61" s="140"/>
      <c r="N61" s="140"/>
      <c r="O61" s="140"/>
      <c r="P61" s="140"/>
      <c r="Q61" s="140"/>
      <c r="R61" s="140"/>
      <c r="S61" s="141"/>
    </row>
    <row r="62" spans="2:19" s="79" customFormat="1" x14ac:dyDescent="0.25">
      <c r="B62" s="86"/>
      <c r="C62" s="134"/>
      <c r="D62" s="143"/>
      <c r="E62" s="143"/>
      <c r="F62" s="143"/>
      <c r="G62" s="143"/>
      <c r="H62" s="143"/>
      <c r="I62" s="83"/>
      <c r="J62" s="83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2:19" s="79" customFormat="1" x14ac:dyDescent="0.25">
      <c r="B63" s="86"/>
      <c r="C63" s="148" t="s">
        <v>144</v>
      </c>
      <c r="D63" s="149">
        <f>D51+D57</f>
        <v>0</v>
      </c>
      <c r="E63" s="149">
        <f t="shared" ref="E63:H63" si="28">E51+E57</f>
        <v>0</v>
      </c>
      <c r="F63" s="149">
        <f t="shared" si="28"/>
        <v>0</v>
      </c>
      <c r="G63" s="149">
        <f t="shared" si="28"/>
        <v>0</v>
      </c>
      <c r="H63" s="149">
        <f t="shared" si="28"/>
        <v>0</v>
      </c>
      <c r="I63" s="83"/>
      <c r="J63" s="83"/>
      <c r="K63" s="140"/>
      <c r="L63" s="140"/>
      <c r="M63" s="140"/>
      <c r="N63" s="140"/>
      <c r="O63" s="140"/>
      <c r="P63" s="140"/>
      <c r="Q63" s="140"/>
      <c r="R63" s="140"/>
      <c r="S63" s="141"/>
    </row>
    <row r="64" spans="2:19" s="79" customFormat="1" x14ac:dyDescent="0.25">
      <c r="B64" s="86"/>
      <c r="C64" s="149" t="s">
        <v>147</v>
      </c>
      <c r="D64" s="149">
        <f>D53+D59</f>
        <v>0</v>
      </c>
      <c r="E64" s="149">
        <f>E53+E59</f>
        <v>0</v>
      </c>
      <c r="F64" s="149">
        <f>F53+F59</f>
        <v>0</v>
      </c>
      <c r="G64" s="149">
        <f>G53+G59</f>
        <v>0</v>
      </c>
      <c r="H64" s="149">
        <f>H53+H59</f>
        <v>0</v>
      </c>
      <c r="I64" s="83"/>
      <c r="J64" s="83"/>
      <c r="K64" s="140"/>
      <c r="L64" s="140"/>
      <c r="M64" s="140"/>
      <c r="N64" s="140"/>
      <c r="O64" s="140"/>
      <c r="P64" s="140"/>
      <c r="Q64" s="140"/>
      <c r="R64" s="140"/>
      <c r="S64" s="141"/>
    </row>
    <row r="65" spans="2:19" s="79" customFormat="1" x14ac:dyDescent="0.25">
      <c r="B65" s="86"/>
      <c r="C65" s="134"/>
      <c r="D65" s="149"/>
      <c r="E65" s="150"/>
      <c r="F65" s="150"/>
      <c r="G65" s="150"/>
      <c r="H65" s="150"/>
      <c r="I65" s="83"/>
      <c r="J65" s="83"/>
      <c r="K65" s="140"/>
      <c r="L65" s="140"/>
      <c r="M65" s="140"/>
      <c r="N65" s="140"/>
      <c r="O65" s="140"/>
      <c r="P65" s="140"/>
      <c r="Q65" s="140"/>
      <c r="R65" s="140"/>
      <c r="S65" s="141"/>
    </row>
    <row r="66" spans="2:19" s="79" customFormat="1" x14ac:dyDescent="0.25">
      <c r="B66" s="86"/>
      <c r="C66" s="126" t="s">
        <v>143</v>
      </c>
      <c r="D66" s="66">
        <f>D49</f>
        <v>0</v>
      </c>
      <c r="E66" s="66">
        <f t="shared" ref="E66:H66" si="29">E49</f>
        <v>1</v>
      </c>
      <c r="F66" s="66">
        <f t="shared" si="29"/>
        <v>2</v>
      </c>
      <c r="G66" s="66">
        <f t="shared" si="29"/>
        <v>3</v>
      </c>
      <c r="H66" s="66">
        <f t="shared" si="29"/>
        <v>4</v>
      </c>
      <c r="I66" s="83"/>
      <c r="J66" s="83"/>
      <c r="K66" s="140"/>
      <c r="L66" s="140"/>
      <c r="M66" s="140"/>
      <c r="N66" s="140"/>
      <c r="O66" s="140"/>
      <c r="P66" s="140"/>
      <c r="Q66" s="140"/>
      <c r="R66" s="140"/>
      <c r="S66" s="141"/>
    </row>
    <row r="67" spans="2:19" s="79" customFormat="1" x14ac:dyDescent="0.25">
      <c r="B67" s="86"/>
      <c r="C67" s="134" t="s">
        <v>25</v>
      </c>
      <c r="D67" s="135"/>
      <c r="E67" s="135"/>
      <c r="F67" s="135"/>
      <c r="G67" s="135"/>
      <c r="H67" s="135"/>
      <c r="I67" s="83"/>
      <c r="J67" s="83"/>
      <c r="K67" s="140"/>
      <c r="L67" s="140"/>
      <c r="M67" s="140"/>
      <c r="N67" s="140"/>
      <c r="O67" s="140"/>
      <c r="P67" s="140"/>
      <c r="Q67" s="140"/>
      <c r="R67" s="140"/>
      <c r="S67" s="141"/>
    </row>
    <row r="68" spans="2:19" s="79" customFormat="1" x14ac:dyDescent="0.25">
      <c r="B68" s="86"/>
      <c r="C68" s="134" t="s">
        <v>133</v>
      </c>
      <c r="D68" s="128"/>
      <c r="E68" s="128"/>
      <c r="F68" s="128"/>
      <c r="G68" s="128"/>
      <c r="H68" s="128"/>
      <c r="I68" s="83"/>
      <c r="J68" s="83"/>
      <c r="K68" s="140"/>
      <c r="L68" s="140"/>
      <c r="M68" s="140"/>
      <c r="N68" s="140"/>
      <c r="O68" s="140"/>
      <c r="P68" s="140"/>
      <c r="Q68" s="140"/>
      <c r="R68" s="140"/>
      <c r="S68" s="141"/>
    </row>
    <row r="69" spans="2:19" s="79" customFormat="1" x14ac:dyDescent="0.25">
      <c r="B69" s="86"/>
      <c r="C69" s="134" t="s">
        <v>24</v>
      </c>
      <c r="D69" s="135"/>
      <c r="E69" s="135"/>
      <c r="F69" s="135"/>
      <c r="G69" s="135"/>
      <c r="H69" s="135"/>
      <c r="I69" s="83"/>
      <c r="J69" s="83"/>
      <c r="K69" s="140"/>
      <c r="L69" s="140"/>
      <c r="M69" s="140"/>
      <c r="N69" s="140"/>
      <c r="O69" s="140"/>
      <c r="P69" s="140"/>
      <c r="Q69" s="140"/>
      <c r="R69" s="140"/>
      <c r="S69" s="141"/>
    </row>
    <row r="70" spans="2:19" s="79" customFormat="1" x14ac:dyDescent="0.25">
      <c r="B70" s="86"/>
      <c r="C70" s="134" t="s">
        <v>26</v>
      </c>
      <c r="D70" s="135"/>
      <c r="E70" s="135"/>
      <c r="F70" s="135"/>
      <c r="G70" s="135"/>
      <c r="H70" s="135"/>
      <c r="I70" s="83"/>
      <c r="J70" s="83"/>
      <c r="K70" s="140"/>
      <c r="L70" s="140"/>
      <c r="M70" s="140"/>
      <c r="N70" s="140"/>
      <c r="O70" s="140"/>
      <c r="P70" s="140"/>
      <c r="Q70" s="140"/>
      <c r="R70" s="140"/>
      <c r="S70" s="141"/>
    </row>
    <row r="71" spans="2:19" s="79" customFormat="1" x14ac:dyDescent="0.25">
      <c r="B71" s="86"/>
      <c r="C71" s="134" t="s">
        <v>104</v>
      </c>
      <c r="D71" s="151"/>
      <c r="E71" s="151"/>
      <c r="F71" s="151"/>
      <c r="G71" s="151"/>
      <c r="H71" s="151"/>
      <c r="I71" s="83"/>
      <c r="J71" s="83"/>
      <c r="K71" s="140"/>
      <c r="L71" s="140"/>
      <c r="M71" s="140"/>
      <c r="N71" s="140"/>
      <c r="O71" s="140"/>
      <c r="P71" s="140"/>
      <c r="Q71" s="140"/>
      <c r="R71" s="140"/>
      <c r="S71" s="141"/>
    </row>
    <row r="72" spans="2:19" s="79" customFormat="1" x14ac:dyDescent="0.25">
      <c r="B72" s="86"/>
      <c r="C72" s="134" t="s">
        <v>140</v>
      </c>
      <c r="D72" s="143">
        <f>(D67*D68)</f>
        <v>0</v>
      </c>
      <c r="E72" s="143">
        <f>(E67*E68)</f>
        <v>0</v>
      </c>
      <c r="F72" s="143">
        <f>(F67*F68)</f>
        <v>0</v>
      </c>
      <c r="G72" s="143">
        <f>(G67*G68)</f>
        <v>0</v>
      </c>
      <c r="H72" s="143">
        <f>(H67*H68)</f>
        <v>0</v>
      </c>
      <c r="I72" s="83"/>
      <c r="J72" s="83"/>
      <c r="K72" s="140"/>
      <c r="L72" s="140"/>
      <c r="M72" s="140"/>
      <c r="N72" s="140"/>
      <c r="O72" s="140"/>
      <c r="P72" s="140"/>
      <c r="Q72" s="140"/>
      <c r="R72" s="140"/>
      <c r="S72" s="141"/>
    </row>
    <row r="73" spans="2:19" s="79" customFormat="1" x14ac:dyDescent="0.25">
      <c r="B73" s="86"/>
      <c r="C73" s="134" t="s">
        <v>134</v>
      </c>
      <c r="D73" s="143">
        <f>D69*D70*D71</f>
        <v>0</v>
      </c>
      <c r="E73" s="143">
        <f t="shared" ref="E73:H73" si="30">E69*E70*E71</f>
        <v>0</v>
      </c>
      <c r="F73" s="143">
        <f t="shared" si="30"/>
        <v>0</v>
      </c>
      <c r="G73" s="143">
        <f t="shared" si="30"/>
        <v>0</v>
      </c>
      <c r="H73" s="143">
        <f t="shared" si="30"/>
        <v>0</v>
      </c>
      <c r="I73" s="83"/>
      <c r="J73" s="83"/>
      <c r="K73" s="140"/>
      <c r="L73" s="140"/>
      <c r="M73" s="140"/>
      <c r="N73" s="140"/>
      <c r="O73" s="140"/>
      <c r="P73" s="140"/>
      <c r="Q73" s="140"/>
      <c r="R73" s="140"/>
      <c r="S73" s="141"/>
    </row>
    <row r="74" spans="2:19" s="79" customFormat="1" x14ac:dyDescent="0.25">
      <c r="B74" s="86"/>
      <c r="C74" s="134"/>
      <c r="D74" s="134"/>
      <c r="E74" s="134"/>
      <c r="F74" s="134"/>
      <c r="G74" s="134"/>
      <c r="H74" s="134"/>
      <c r="I74" s="83"/>
      <c r="J74" s="83"/>
      <c r="K74" s="140"/>
      <c r="L74" s="140"/>
      <c r="M74" s="140"/>
      <c r="N74" s="140"/>
      <c r="O74" s="140"/>
      <c r="P74" s="140"/>
      <c r="Q74" s="140"/>
      <c r="R74" s="140"/>
      <c r="S74" s="141"/>
    </row>
    <row r="75" spans="2:19" s="79" customFormat="1" x14ac:dyDescent="0.25">
      <c r="B75" s="86"/>
      <c r="C75" s="126" t="s">
        <v>111</v>
      </c>
      <c r="D75" s="66">
        <f>D49</f>
        <v>0</v>
      </c>
      <c r="E75" s="66">
        <f t="shared" ref="E75:H75" si="31">E49</f>
        <v>1</v>
      </c>
      <c r="F75" s="66">
        <f t="shared" si="31"/>
        <v>2</v>
      </c>
      <c r="G75" s="66">
        <f t="shared" si="31"/>
        <v>3</v>
      </c>
      <c r="H75" s="66">
        <f t="shared" si="31"/>
        <v>4</v>
      </c>
      <c r="I75" s="83"/>
      <c r="J75" s="83"/>
      <c r="K75" s="140"/>
      <c r="L75" s="140"/>
      <c r="M75" s="140"/>
      <c r="N75" s="140"/>
      <c r="O75" s="140"/>
      <c r="P75" s="140"/>
      <c r="Q75" s="140"/>
      <c r="R75" s="140"/>
      <c r="S75" s="141"/>
    </row>
    <row r="76" spans="2:19" s="79" customFormat="1" x14ac:dyDescent="0.25">
      <c r="B76" s="86"/>
      <c r="C76" s="134" t="s">
        <v>136</v>
      </c>
      <c r="D76" s="135"/>
      <c r="E76" s="135"/>
      <c r="F76" s="135"/>
      <c r="G76" s="135"/>
      <c r="H76" s="135"/>
      <c r="I76" s="83"/>
      <c r="J76" s="83"/>
      <c r="K76" s="140"/>
      <c r="L76" s="140"/>
      <c r="M76" s="140"/>
      <c r="N76" s="140"/>
      <c r="O76" s="140"/>
      <c r="P76" s="140"/>
      <c r="Q76" s="140"/>
      <c r="R76" s="140"/>
      <c r="S76" s="141"/>
    </row>
    <row r="77" spans="2:19" s="79" customFormat="1" x14ac:dyDescent="0.25">
      <c r="B77" s="86"/>
      <c r="C77" s="134" t="s">
        <v>131</v>
      </c>
      <c r="D77" s="135"/>
      <c r="E77" s="135"/>
      <c r="F77" s="135"/>
      <c r="G77" s="135"/>
      <c r="H77" s="135"/>
      <c r="I77" s="83"/>
      <c r="J77" s="83"/>
      <c r="K77" s="140"/>
      <c r="L77" s="140"/>
      <c r="M77" s="140"/>
      <c r="N77" s="140"/>
      <c r="O77" s="140"/>
      <c r="P77" s="140"/>
      <c r="Q77" s="140"/>
      <c r="R77" s="140"/>
      <c r="S77" s="141"/>
    </row>
    <row r="78" spans="2:19" s="79" customFormat="1" x14ac:dyDescent="0.25">
      <c r="B78" s="86"/>
      <c r="C78" s="134" t="s">
        <v>132</v>
      </c>
      <c r="D78" s="68">
        <f>D76*D77</f>
        <v>0</v>
      </c>
      <c r="E78" s="68">
        <f t="shared" ref="E78:H78" si="32">E76*E77</f>
        <v>0</v>
      </c>
      <c r="F78" s="68">
        <f t="shared" si="32"/>
        <v>0</v>
      </c>
      <c r="G78" s="68">
        <f t="shared" si="32"/>
        <v>0</v>
      </c>
      <c r="H78" s="68">
        <f t="shared" si="32"/>
        <v>0</v>
      </c>
      <c r="I78" s="83"/>
      <c r="J78" s="83"/>
      <c r="K78" s="140"/>
      <c r="L78" s="140"/>
      <c r="M78" s="140"/>
      <c r="N78" s="140"/>
      <c r="O78" s="140"/>
      <c r="P78" s="140"/>
      <c r="Q78" s="140"/>
      <c r="R78" s="140"/>
      <c r="S78" s="141"/>
    </row>
    <row r="79" spans="2:19" s="79" customFormat="1" x14ac:dyDescent="0.25">
      <c r="B79" s="86"/>
      <c r="C79" s="134" t="s">
        <v>135</v>
      </c>
      <c r="D79" s="128"/>
      <c r="E79" s="128"/>
      <c r="F79" s="128"/>
      <c r="G79" s="128"/>
      <c r="H79" s="128"/>
      <c r="I79" s="83"/>
      <c r="J79" s="83"/>
      <c r="K79" s="140"/>
      <c r="L79" s="140"/>
      <c r="M79" s="140"/>
      <c r="N79" s="140"/>
      <c r="O79" s="140"/>
      <c r="P79" s="140"/>
      <c r="Q79" s="140"/>
      <c r="R79" s="140"/>
      <c r="S79" s="141"/>
    </row>
    <row r="80" spans="2:19" s="79" customFormat="1" x14ac:dyDescent="0.25">
      <c r="B80" s="86"/>
      <c r="C80" s="134" t="s">
        <v>141</v>
      </c>
      <c r="D80" s="143">
        <f>D78*D79</f>
        <v>0</v>
      </c>
      <c r="E80" s="143">
        <f t="shared" ref="E80:H80" si="33">E78*E79</f>
        <v>0</v>
      </c>
      <c r="F80" s="143">
        <f t="shared" si="33"/>
        <v>0</v>
      </c>
      <c r="G80" s="143">
        <f t="shared" si="33"/>
        <v>0</v>
      </c>
      <c r="H80" s="143">
        <f t="shared" si="33"/>
        <v>0</v>
      </c>
      <c r="I80" s="83"/>
      <c r="J80" s="83"/>
      <c r="K80" s="140"/>
      <c r="L80" s="140"/>
      <c r="M80" s="140"/>
      <c r="N80" s="140"/>
      <c r="O80" s="140"/>
      <c r="P80" s="140"/>
      <c r="Q80" s="140"/>
      <c r="R80" s="140"/>
      <c r="S80" s="141"/>
    </row>
    <row r="81" spans="2:19" s="79" customFormat="1" x14ac:dyDescent="0.25">
      <c r="B81" s="86"/>
      <c r="C81" s="134"/>
      <c r="D81" s="144"/>
      <c r="E81" s="144"/>
      <c r="F81" s="144"/>
      <c r="G81" s="144"/>
      <c r="H81" s="144"/>
      <c r="I81" s="83"/>
      <c r="J81" s="83"/>
      <c r="K81" s="140"/>
      <c r="L81" s="140"/>
      <c r="M81" s="140"/>
      <c r="N81" s="140"/>
      <c r="O81" s="140"/>
      <c r="P81" s="140"/>
      <c r="Q81" s="140"/>
      <c r="R81" s="140"/>
      <c r="S81" s="141"/>
    </row>
    <row r="82" spans="2:19" s="79" customFormat="1" x14ac:dyDescent="0.25">
      <c r="B82" s="86"/>
      <c r="C82" s="134" t="s">
        <v>138</v>
      </c>
      <c r="D82" s="135"/>
      <c r="E82" s="135"/>
      <c r="F82" s="135"/>
      <c r="G82" s="135"/>
      <c r="H82" s="135"/>
      <c r="I82" s="83"/>
      <c r="J82" s="83"/>
      <c r="K82" s="140"/>
      <c r="L82" s="140"/>
      <c r="M82" s="140"/>
      <c r="N82" s="140"/>
      <c r="O82" s="140"/>
      <c r="P82" s="140"/>
      <c r="Q82" s="140"/>
      <c r="R82" s="140"/>
      <c r="S82" s="141"/>
    </row>
    <row r="83" spans="2:19" s="79" customFormat="1" x14ac:dyDescent="0.25">
      <c r="B83" s="86"/>
      <c r="C83" s="134" t="s">
        <v>131</v>
      </c>
      <c r="D83" s="135"/>
      <c r="E83" s="135"/>
      <c r="F83" s="135"/>
      <c r="G83" s="135"/>
      <c r="H83" s="135"/>
      <c r="I83" s="83"/>
      <c r="J83" s="83"/>
      <c r="K83" s="140"/>
      <c r="L83" s="140"/>
      <c r="M83" s="140"/>
      <c r="N83" s="140"/>
      <c r="O83" s="140"/>
      <c r="P83" s="140"/>
      <c r="Q83" s="140"/>
      <c r="R83" s="140"/>
      <c r="S83" s="141"/>
    </row>
    <row r="84" spans="2:19" s="79" customFormat="1" x14ac:dyDescent="0.25">
      <c r="B84" s="86"/>
      <c r="C84" s="134" t="s">
        <v>132</v>
      </c>
      <c r="D84" s="68">
        <f>D82*D83</f>
        <v>0</v>
      </c>
      <c r="E84" s="68">
        <f t="shared" ref="E84:H84" si="34">E82*E83</f>
        <v>0</v>
      </c>
      <c r="F84" s="68">
        <f t="shared" si="34"/>
        <v>0</v>
      </c>
      <c r="G84" s="68">
        <f t="shared" si="34"/>
        <v>0</v>
      </c>
      <c r="H84" s="68">
        <f t="shared" si="34"/>
        <v>0</v>
      </c>
      <c r="I84" s="83"/>
      <c r="J84" s="83"/>
      <c r="K84" s="140"/>
      <c r="L84" s="140"/>
      <c r="M84" s="140"/>
      <c r="N84" s="140"/>
      <c r="O84" s="140"/>
      <c r="P84" s="140"/>
      <c r="Q84" s="140"/>
      <c r="R84" s="140"/>
      <c r="S84" s="141"/>
    </row>
    <row r="85" spans="2:19" s="79" customFormat="1" x14ac:dyDescent="0.25">
      <c r="B85" s="86"/>
      <c r="C85" s="134" t="s">
        <v>135</v>
      </c>
      <c r="D85" s="128"/>
      <c r="E85" s="128"/>
      <c r="F85" s="128"/>
      <c r="G85" s="128"/>
      <c r="H85" s="128"/>
      <c r="I85" s="83"/>
      <c r="J85" s="83"/>
      <c r="K85" s="140"/>
      <c r="L85" s="140"/>
      <c r="M85" s="140"/>
      <c r="N85" s="140"/>
      <c r="O85" s="140"/>
      <c r="P85" s="140"/>
      <c r="Q85" s="140"/>
      <c r="R85" s="140"/>
      <c r="S85" s="141"/>
    </row>
    <row r="86" spans="2:19" s="79" customFormat="1" ht="15.75" thickBot="1" x14ac:dyDescent="0.3">
      <c r="B86" s="145"/>
      <c r="C86" s="152" t="s">
        <v>142</v>
      </c>
      <c r="D86" s="153">
        <f>D84*D85</f>
        <v>0</v>
      </c>
      <c r="E86" s="153">
        <f t="shared" ref="E86:H86" si="35">E84*E85</f>
        <v>0</v>
      </c>
      <c r="F86" s="153">
        <f t="shared" si="35"/>
        <v>0</v>
      </c>
      <c r="G86" s="153">
        <f t="shared" si="35"/>
        <v>0</v>
      </c>
      <c r="H86" s="153">
        <f t="shared" si="35"/>
        <v>0</v>
      </c>
      <c r="I86" s="154"/>
      <c r="J86" s="154"/>
      <c r="K86" s="146"/>
      <c r="L86" s="146"/>
      <c r="M86" s="146"/>
      <c r="N86" s="146"/>
      <c r="O86" s="146"/>
      <c r="P86" s="146"/>
      <c r="Q86" s="146"/>
      <c r="R86" s="146"/>
      <c r="S86" s="147"/>
    </row>
    <row r="87" spans="2:19" s="79" customFormat="1" x14ac:dyDescent="0.25">
      <c r="B87" s="83"/>
      <c r="I87" s="155"/>
      <c r="J87" s="155"/>
      <c r="K87" s="83"/>
      <c r="L87" s="83"/>
      <c r="M87" s="83"/>
      <c r="N87" s="83"/>
      <c r="O87" s="83"/>
      <c r="P87" s="83"/>
      <c r="Q87" s="83"/>
      <c r="R87" s="83"/>
      <c r="S87" s="83"/>
    </row>
    <row r="88" spans="2:19" s="79" customFormat="1" x14ac:dyDescent="0.25">
      <c r="B88" s="83"/>
      <c r="I88" s="155"/>
      <c r="J88" s="155"/>
      <c r="K88" s="83"/>
      <c r="L88" s="83"/>
      <c r="M88" s="83"/>
      <c r="N88" s="83"/>
      <c r="O88" s="83"/>
      <c r="P88" s="83"/>
      <c r="Q88" s="83"/>
      <c r="R88" s="83"/>
      <c r="S88" s="83"/>
    </row>
    <row r="89" spans="2:19" s="79" customFormat="1" x14ac:dyDescent="0.25">
      <c r="B89" s="83"/>
      <c r="I89" s="155"/>
      <c r="J89" s="155"/>
      <c r="K89" s="83"/>
      <c r="L89" s="83"/>
      <c r="M89" s="83"/>
      <c r="N89" s="83"/>
      <c r="O89" s="83"/>
      <c r="P89" s="83"/>
      <c r="Q89" s="83"/>
      <c r="R89" s="83"/>
      <c r="S89" s="83"/>
    </row>
    <row r="90" spans="2:19" s="79" customFormat="1" x14ac:dyDescent="0.25">
      <c r="B90" s="83"/>
      <c r="I90" s="155"/>
      <c r="J90" s="155"/>
      <c r="K90" s="83"/>
      <c r="L90" s="83"/>
      <c r="M90" s="83"/>
      <c r="N90" s="83"/>
      <c r="O90" s="83"/>
      <c r="P90" s="83"/>
      <c r="Q90" s="83"/>
      <c r="R90" s="83"/>
      <c r="S90" s="83"/>
    </row>
    <row r="91" spans="2:19" x14ac:dyDescent="0.25">
      <c r="B91" s="3"/>
      <c r="I91" s="6"/>
      <c r="J91" s="6"/>
      <c r="K91" s="3"/>
      <c r="L91" s="3"/>
      <c r="M91" s="3"/>
      <c r="N91" s="3"/>
      <c r="O91" s="3"/>
      <c r="P91" s="3"/>
      <c r="Q91" s="3"/>
      <c r="R91" s="3"/>
      <c r="S91" s="3"/>
    </row>
    <row r="92" spans="2:19" x14ac:dyDescent="0.25">
      <c r="B92" s="3"/>
      <c r="C92" s="6"/>
      <c r="D92" s="13"/>
      <c r="E92" s="13"/>
      <c r="F92" s="13"/>
      <c r="G92" s="13"/>
      <c r="H92" s="13"/>
      <c r="I92" s="6"/>
      <c r="J92" s="6"/>
      <c r="K92" s="3"/>
      <c r="L92" s="3"/>
      <c r="M92" s="3"/>
      <c r="N92" s="3"/>
      <c r="O92" s="3"/>
      <c r="P92" s="3"/>
      <c r="Q92" s="3"/>
      <c r="R92" s="3"/>
      <c r="S92" s="3"/>
    </row>
    <row r="93" spans="2:19" x14ac:dyDescent="0.25">
      <c r="B93" s="3"/>
      <c r="C93" s="6"/>
      <c r="D93" s="5"/>
      <c r="E93" s="5"/>
      <c r="F93" s="5"/>
      <c r="G93" s="5"/>
      <c r="H93" s="5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</row>
    <row r="94" spans="2:19" x14ac:dyDescent="0.25">
      <c r="B94" s="3"/>
      <c r="C94" s="6"/>
      <c r="D94" s="14"/>
      <c r="E94" s="14"/>
      <c r="F94" s="14"/>
      <c r="G94" s="14"/>
      <c r="H94" s="14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</row>
    <row r="95" spans="2:19" x14ac:dyDescent="0.25">
      <c r="B95" s="3"/>
      <c r="C95" s="6"/>
      <c r="D95" s="13"/>
      <c r="E95" s="13"/>
      <c r="F95" s="13"/>
      <c r="G95" s="13"/>
      <c r="H95" s="13"/>
      <c r="I95" s="6"/>
      <c r="J95" s="6"/>
      <c r="K95" s="3"/>
      <c r="L95" s="3"/>
      <c r="M95" s="3"/>
      <c r="N95" s="3"/>
      <c r="O95" s="3"/>
      <c r="P95" s="3"/>
      <c r="Q95" s="3"/>
      <c r="R95" s="3"/>
      <c r="S95" s="3"/>
    </row>
    <row r="96" spans="2:19" x14ac:dyDescent="0.25">
      <c r="B96" s="3"/>
      <c r="C96" s="6"/>
      <c r="D96" s="14"/>
      <c r="E96" s="14"/>
      <c r="F96" s="14"/>
      <c r="G96" s="14"/>
      <c r="H96" s="14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</row>
    <row r="97" spans="2:19" x14ac:dyDescent="0.25">
      <c r="B97" s="3"/>
      <c r="C97" s="6"/>
      <c r="D97" s="14"/>
      <c r="E97" s="14"/>
      <c r="F97" s="14"/>
      <c r="G97" s="14"/>
      <c r="H97" s="14"/>
      <c r="I97" s="6"/>
      <c r="J97" s="6"/>
      <c r="K97" s="3"/>
      <c r="L97" s="3"/>
      <c r="M97" s="3"/>
      <c r="N97" s="3"/>
      <c r="O97" s="3"/>
      <c r="P97" s="3"/>
      <c r="Q97" s="3"/>
      <c r="R97" s="3"/>
      <c r="S97" s="3"/>
    </row>
    <row r="98" spans="2:19" x14ac:dyDescent="0.25">
      <c r="B98" s="3"/>
      <c r="C98" s="6"/>
      <c r="D98" s="6"/>
      <c r="E98" s="6"/>
      <c r="F98" s="6"/>
      <c r="G98" s="6"/>
      <c r="H98" s="6"/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</row>
    <row r="99" spans="2:19" x14ac:dyDescent="0.25">
      <c r="B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x14ac:dyDescent="0.25">
      <c r="B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x14ac:dyDescent="0.25">
      <c r="B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x14ac:dyDescent="0.25">
      <c r="B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x14ac:dyDescent="0.25">
      <c r="B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x14ac:dyDescent="0.25">
      <c r="B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x14ac:dyDescent="0.25">
      <c r="B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</sheetData>
  <sheetProtection selectLockedCells="1"/>
  <mergeCells count="7">
    <mergeCell ref="B1:C1"/>
    <mergeCell ref="K6:M6"/>
    <mergeCell ref="D14:H14"/>
    <mergeCell ref="O6:S6"/>
    <mergeCell ref="D12:H12"/>
    <mergeCell ref="D13:H13"/>
    <mergeCell ref="B3:C3"/>
  </mergeCells>
  <pageMargins left="0.7" right="0.7" top="0.75" bottom="0.75" header="0.3" footer="0.3"/>
  <pageSetup paperSize="9" scale="74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C2CDE-72D3-4714-9BF1-4C2CB8CF0712}">
  <sheetPr>
    <tabColor theme="5" tint="0.59999389629810485"/>
  </sheetPr>
  <dimension ref="B1:G39"/>
  <sheetViews>
    <sheetView showGridLines="0" zoomScaleNormal="100" workbookViewId="0"/>
  </sheetViews>
  <sheetFormatPr defaultRowHeight="15" x14ac:dyDescent="0.25"/>
  <cols>
    <col min="1" max="1" width="2.85546875" style="1" customWidth="1"/>
    <col min="2" max="2" width="25.85546875" style="1" bestFit="1" customWidth="1"/>
    <col min="3" max="5" width="15.140625" style="1" customWidth="1"/>
    <col min="6" max="6" width="5.28515625" style="1" customWidth="1"/>
    <col min="7" max="8" width="12.140625" style="1" customWidth="1"/>
    <col min="9" max="16384" width="9.140625" style="1"/>
  </cols>
  <sheetData>
    <row r="1" spans="2:7" s="79" customFormat="1" ht="17.25" x14ac:dyDescent="0.3">
      <c r="B1" s="200" t="s">
        <v>85</v>
      </c>
      <c r="C1" s="200"/>
      <c r="D1" s="200"/>
    </row>
    <row r="2" spans="2:7" s="79" customFormat="1" ht="15.75" thickBot="1" x14ac:dyDescent="0.3"/>
    <row r="3" spans="2:7" s="79" customFormat="1" ht="48.75" customHeight="1" thickBot="1" x14ac:dyDescent="0.3">
      <c r="B3" s="208" t="s">
        <v>151</v>
      </c>
      <c r="C3" s="209"/>
      <c r="D3" s="193"/>
      <c r="E3" s="193"/>
      <c r="F3" s="193"/>
      <c r="G3" s="194"/>
    </row>
    <row r="4" spans="2:7" s="79" customFormat="1" x14ac:dyDescent="0.25">
      <c r="B4" s="24" t="s">
        <v>129</v>
      </c>
      <c r="C4" s="156">
        <f>'P&amp;L Projections'!C4</f>
        <v>0</v>
      </c>
      <c r="D4" s="83"/>
      <c r="E4" s="83"/>
      <c r="F4" s="83"/>
      <c r="G4" s="85"/>
    </row>
    <row r="5" spans="2:7" s="79" customFormat="1" x14ac:dyDescent="0.25">
      <c r="B5" s="86" t="s">
        <v>90</v>
      </c>
      <c r="C5" s="83">
        <f>'Historic P&amp;L'!C5</f>
        <v>0</v>
      </c>
      <c r="D5" s="83"/>
      <c r="E5" s="83"/>
      <c r="F5" s="83"/>
      <c r="G5" s="85"/>
    </row>
    <row r="6" spans="2:7" s="79" customFormat="1" x14ac:dyDescent="0.25">
      <c r="B6" s="86" t="s">
        <v>91</v>
      </c>
      <c r="C6" s="157"/>
      <c r="D6" s="83"/>
      <c r="E6" s="83"/>
      <c r="F6" s="83"/>
      <c r="G6" s="85"/>
    </row>
    <row r="7" spans="2:7" s="79" customFormat="1" x14ac:dyDescent="0.25">
      <c r="B7" s="86"/>
      <c r="C7" s="83"/>
      <c r="D7" s="158"/>
      <c r="E7" s="83"/>
      <c r="F7" s="83"/>
      <c r="G7" s="85"/>
    </row>
    <row r="8" spans="2:7" s="79" customFormat="1" x14ac:dyDescent="0.25">
      <c r="B8" s="86" t="s">
        <v>88</v>
      </c>
      <c r="C8" s="207" t="s">
        <v>89</v>
      </c>
      <c r="D8" s="207"/>
      <c r="E8" s="207"/>
      <c r="F8" s="83"/>
      <c r="G8" s="159" t="s">
        <v>106</v>
      </c>
    </row>
    <row r="9" spans="2:7" s="79" customFormat="1" x14ac:dyDescent="0.25">
      <c r="B9" s="65">
        <f>C4</f>
        <v>0</v>
      </c>
      <c r="C9" s="92">
        <f>C5</f>
        <v>0</v>
      </c>
      <c r="D9" s="92">
        <f>C9+1</f>
        <v>1</v>
      </c>
      <c r="E9" s="92">
        <f>D9+1</f>
        <v>2</v>
      </c>
      <c r="F9" s="83"/>
      <c r="G9" s="160">
        <f>C6</f>
        <v>0</v>
      </c>
    </row>
    <row r="10" spans="2:7" s="79" customFormat="1" x14ac:dyDescent="0.25">
      <c r="B10" s="161" t="s">
        <v>36</v>
      </c>
      <c r="C10" s="162"/>
      <c r="D10" s="83"/>
      <c r="E10" s="83"/>
      <c r="F10" s="83"/>
      <c r="G10" s="85"/>
    </row>
    <row r="11" spans="2:7" s="79" customFormat="1" x14ac:dyDescent="0.25">
      <c r="B11" s="163" t="s">
        <v>37</v>
      </c>
      <c r="C11" s="196"/>
      <c r="D11" s="196"/>
      <c r="E11" s="196"/>
      <c r="F11" s="134"/>
      <c r="G11" s="164"/>
    </row>
    <row r="12" spans="2:7" s="79" customFormat="1" x14ac:dyDescent="0.25">
      <c r="B12" s="163" t="s">
        <v>38</v>
      </c>
      <c r="C12" s="165"/>
      <c r="D12" s="165"/>
      <c r="E12" s="165"/>
      <c r="F12" s="134"/>
      <c r="G12" s="166"/>
    </row>
    <row r="13" spans="2:7" s="79" customFormat="1" x14ac:dyDescent="0.25">
      <c r="B13" s="167"/>
      <c r="C13" s="168">
        <f>SUM(C11:C12)</f>
        <v>0</v>
      </c>
      <c r="D13" s="168">
        <f>SUM(D11:D12)</f>
        <v>0</v>
      </c>
      <c r="E13" s="168">
        <f>SUM(E11:E12)</f>
        <v>0</v>
      </c>
      <c r="F13" s="83"/>
      <c r="G13" s="169">
        <f>SUM(G11:G12)</f>
        <v>0</v>
      </c>
    </row>
    <row r="14" spans="2:7" s="79" customFormat="1" x14ac:dyDescent="0.25">
      <c r="B14" s="161" t="s">
        <v>39</v>
      </c>
      <c r="C14" s="168"/>
      <c r="D14" s="168"/>
      <c r="E14" s="168"/>
      <c r="F14" s="83"/>
      <c r="G14" s="169"/>
    </row>
    <row r="15" spans="2:7" s="79" customFormat="1" x14ac:dyDescent="0.25">
      <c r="B15" s="163" t="s">
        <v>40</v>
      </c>
      <c r="C15" s="196"/>
      <c r="D15" s="196"/>
      <c r="E15" s="196"/>
      <c r="F15" s="134"/>
      <c r="G15" s="164"/>
    </row>
    <row r="16" spans="2:7" s="79" customFormat="1" x14ac:dyDescent="0.25">
      <c r="B16" s="163" t="s">
        <v>41</v>
      </c>
      <c r="C16" s="196"/>
      <c r="D16" s="196"/>
      <c r="E16" s="196"/>
      <c r="F16" s="134"/>
      <c r="G16" s="164"/>
    </row>
    <row r="17" spans="2:7" s="79" customFormat="1" x14ac:dyDescent="0.25">
      <c r="B17" s="163" t="s">
        <v>52</v>
      </c>
      <c r="C17" s="165"/>
      <c r="D17" s="165"/>
      <c r="E17" s="165"/>
      <c r="F17" s="134"/>
      <c r="G17" s="166"/>
    </row>
    <row r="18" spans="2:7" s="79" customFormat="1" x14ac:dyDescent="0.25">
      <c r="B18" s="167"/>
      <c r="C18" s="168">
        <f>SUM(C15:C17)</f>
        <v>0</v>
      </c>
      <c r="D18" s="168">
        <f>SUM(D15:D17)</f>
        <v>0</v>
      </c>
      <c r="E18" s="168">
        <f>SUM(E15:E17)</f>
        <v>0</v>
      </c>
      <c r="F18" s="83"/>
      <c r="G18" s="169">
        <f>SUM(G15:G17)</f>
        <v>0</v>
      </c>
    </row>
    <row r="19" spans="2:7" s="79" customFormat="1" x14ac:dyDescent="0.25">
      <c r="B19" s="170" t="s">
        <v>42</v>
      </c>
      <c r="C19" s="171">
        <f>C13+C18</f>
        <v>0</v>
      </c>
      <c r="D19" s="171">
        <f>D13+D18</f>
        <v>0</v>
      </c>
      <c r="E19" s="171">
        <f>E13+E18</f>
        <v>0</v>
      </c>
      <c r="F19" s="83"/>
      <c r="G19" s="172">
        <f>G13+G18</f>
        <v>0</v>
      </c>
    </row>
    <row r="20" spans="2:7" s="79" customFormat="1" x14ac:dyDescent="0.25">
      <c r="B20" s="167"/>
      <c r="C20" s="168"/>
      <c r="D20" s="168"/>
      <c r="E20" s="168"/>
      <c r="F20" s="83"/>
      <c r="G20" s="169"/>
    </row>
    <row r="21" spans="2:7" s="79" customFormat="1" x14ac:dyDescent="0.25">
      <c r="B21" s="161" t="s">
        <v>43</v>
      </c>
      <c r="C21" s="168"/>
      <c r="D21" s="168"/>
      <c r="E21" s="168"/>
      <c r="F21" s="83"/>
      <c r="G21" s="169"/>
    </row>
    <row r="22" spans="2:7" s="79" customFormat="1" x14ac:dyDescent="0.25">
      <c r="B22" s="163" t="s">
        <v>44</v>
      </c>
      <c r="C22" s="196"/>
      <c r="D22" s="196"/>
      <c r="E22" s="196"/>
      <c r="F22" s="134"/>
      <c r="G22" s="164"/>
    </row>
    <row r="23" spans="2:7" s="79" customFormat="1" x14ac:dyDescent="0.25">
      <c r="B23" s="163" t="s">
        <v>53</v>
      </c>
      <c r="C23" s="196"/>
      <c r="D23" s="196"/>
      <c r="E23" s="196"/>
      <c r="F23" s="134"/>
      <c r="G23" s="164"/>
    </row>
    <row r="24" spans="2:7" s="79" customFormat="1" x14ac:dyDescent="0.25">
      <c r="B24" s="163" t="s">
        <v>45</v>
      </c>
      <c r="C24" s="196"/>
      <c r="D24" s="196"/>
      <c r="E24" s="196"/>
      <c r="F24" s="134"/>
      <c r="G24" s="164"/>
    </row>
    <row r="25" spans="2:7" s="79" customFormat="1" x14ac:dyDescent="0.25">
      <c r="B25" s="163" t="s">
        <v>46</v>
      </c>
      <c r="C25" s="165"/>
      <c r="D25" s="165"/>
      <c r="E25" s="165"/>
      <c r="F25" s="134"/>
      <c r="G25" s="166"/>
    </row>
    <row r="26" spans="2:7" s="79" customFormat="1" x14ac:dyDescent="0.25">
      <c r="B26" s="167"/>
      <c r="C26" s="168">
        <f>SUM(C22:C25)</f>
        <v>0</v>
      </c>
      <c r="D26" s="168">
        <f>SUM(D22:D25)</f>
        <v>0</v>
      </c>
      <c r="E26" s="168">
        <f>SUM(E22:E25)</f>
        <v>0</v>
      </c>
      <c r="F26" s="83"/>
      <c r="G26" s="169">
        <f>SUM(G22:G25)</f>
        <v>0</v>
      </c>
    </row>
    <row r="27" spans="2:7" s="79" customFormat="1" x14ac:dyDescent="0.25">
      <c r="B27" s="161" t="s">
        <v>47</v>
      </c>
      <c r="C27" s="168"/>
      <c r="D27" s="168"/>
      <c r="E27" s="168"/>
      <c r="F27" s="83"/>
      <c r="G27" s="169"/>
    </row>
    <row r="28" spans="2:7" s="79" customFormat="1" x14ac:dyDescent="0.25">
      <c r="B28" s="163" t="s">
        <v>48</v>
      </c>
      <c r="C28" s="196"/>
      <c r="D28" s="196"/>
      <c r="E28" s="196"/>
      <c r="F28" s="134"/>
      <c r="G28" s="164"/>
    </row>
    <row r="29" spans="2:7" s="79" customFormat="1" x14ac:dyDescent="0.25">
      <c r="B29" s="163" t="s">
        <v>49</v>
      </c>
      <c r="C29" s="165"/>
      <c r="D29" s="165"/>
      <c r="E29" s="165"/>
      <c r="F29" s="134"/>
      <c r="G29" s="166"/>
    </row>
    <row r="30" spans="2:7" s="79" customFormat="1" x14ac:dyDescent="0.25">
      <c r="B30" s="167"/>
      <c r="C30" s="168">
        <f>SUM(C28:C29)</f>
        <v>0</v>
      </c>
      <c r="D30" s="168">
        <f>SUM(D28:D29)</f>
        <v>0</v>
      </c>
      <c r="E30" s="168">
        <f>SUM(E28:E29)</f>
        <v>0</v>
      </c>
      <c r="F30" s="83"/>
      <c r="G30" s="169">
        <f>SUM(G28:G29)</f>
        <v>0</v>
      </c>
    </row>
    <row r="31" spans="2:7" s="79" customFormat="1" x14ac:dyDescent="0.25">
      <c r="B31" s="170" t="s">
        <v>50</v>
      </c>
      <c r="C31" s="171">
        <f>C26+C30</f>
        <v>0</v>
      </c>
      <c r="D31" s="171">
        <f>D26+D30</f>
        <v>0</v>
      </c>
      <c r="E31" s="171">
        <f>E26+E30</f>
        <v>0</v>
      </c>
      <c r="F31" s="83"/>
      <c r="G31" s="172">
        <f>G26+G30</f>
        <v>0</v>
      </c>
    </row>
    <row r="32" spans="2:7" s="79" customFormat="1" x14ac:dyDescent="0.25">
      <c r="B32" s="86"/>
      <c r="C32" s="83"/>
      <c r="D32" s="83"/>
      <c r="E32" s="83"/>
      <c r="F32" s="83"/>
      <c r="G32" s="85"/>
    </row>
    <row r="33" spans="2:7" s="79" customFormat="1" ht="15.75" thickBot="1" x14ac:dyDescent="0.3">
      <c r="B33" s="173" t="s">
        <v>51</v>
      </c>
      <c r="C33" s="174">
        <f>C19-C31</f>
        <v>0</v>
      </c>
      <c r="D33" s="174">
        <f>D19-D31</f>
        <v>0</v>
      </c>
      <c r="E33" s="174">
        <f>E19-E31</f>
        <v>0</v>
      </c>
      <c r="F33" s="154"/>
      <c r="G33" s="175">
        <f>G19-G31</f>
        <v>0</v>
      </c>
    </row>
    <row r="34" spans="2:7" s="79" customFormat="1" x14ac:dyDescent="0.25"/>
    <row r="35" spans="2:7" s="79" customFormat="1" x14ac:dyDescent="0.25"/>
    <row r="36" spans="2:7" s="79" customFormat="1" x14ac:dyDescent="0.25"/>
    <row r="37" spans="2:7" s="79" customFormat="1" x14ac:dyDescent="0.25"/>
    <row r="38" spans="2:7" s="79" customFormat="1" x14ac:dyDescent="0.25"/>
    <row r="39" spans="2:7" s="79" customFormat="1" x14ac:dyDescent="0.25"/>
  </sheetData>
  <sheetProtection selectLockedCells="1"/>
  <mergeCells count="3">
    <mergeCell ref="B1:D1"/>
    <mergeCell ref="C8:E8"/>
    <mergeCell ref="B3:C3"/>
  </mergeCells>
  <pageMargins left="0.7" right="0.7" top="0.75" bottom="0.75" header="0.3" footer="0.3"/>
  <pageSetup paperSize="9" scale="98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31A3-D643-4389-829C-31F0D786CB8A}">
  <sheetPr>
    <tabColor theme="5" tint="0.59999389629810485"/>
  </sheetPr>
  <dimension ref="A1:Q29"/>
  <sheetViews>
    <sheetView showGridLines="0" zoomScaleNormal="100" workbookViewId="0"/>
  </sheetViews>
  <sheetFormatPr defaultRowHeight="15" x14ac:dyDescent="0.25"/>
  <cols>
    <col min="1" max="1" width="5.28515625" style="16" customWidth="1"/>
    <col min="2" max="2" width="59.140625" style="16" bestFit="1" customWidth="1"/>
    <col min="3" max="3" width="10.5703125" style="16" bestFit="1" customWidth="1"/>
    <col min="4" max="6" width="10.140625" style="16" bestFit="1" customWidth="1"/>
    <col min="7" max="7" width="10.85546875" style="16" bestFit="1" customWidth="1"/>
    <col min="8" max="10" width="9.140625" style="16"/>
    <col min="11" max="11" width="9.140625" style="16" bestFit="1" customWidth="1"/>
    <col min="12" max="16384" width="9.140625" style="16"/>
  </cols>
  <sheetData>
    <row r="1" spans="2:17" s="22" customFormat="1" ht="17.25" x14ac:dyDescent="0.25">
      <c r="B1" s="19" t="s">
        <v>85</v>
      </c>
      <c r="C1" s="176"/>
      <c r="D1" s="176"/>
      <c r="E1" s="23"/>
    </row>
    <row r="2" spans="2:17" s="22" customFormat="1" ht="15.75" thickBot="1" x14ac:dyDescent="0.3"/>
    <row r="3" spans="2:17" s="22" customFormat="1" ht="48.75" customHeight="1" thickBot="1" x14ac:dyDescent="0.3">
      <c r="B3" s="195" t="s">
        <v>152</v>
      </c>
      <c r="C3" s="193"/>
      <c r="D3" s="193"/>
      <c r="E3" s="193"/>
      <c r="F3" s="193"/>
      <c r="G3" s="194"/>
    </row>
    <row r="4" spans="2:17" s="22" customFormat="1" ht="17.25" customHeight="1" x14ac:dyDescent="0.25">
      <c r="B4" s="24" t="s">
        <v>129</v>
      </c>
      <c r="C4" s="177">
        <f>'P&amp;L Projections'!C4</f>
        <v>0</v>
      </c>
      <c r="D4" s="27"/>
      <c r="E4" s="27"/>
      <c r="F4" s="27"/>
      <c r="G4" s="61"/>
    </row>
    <row r="5" spans="2:17" s="22" customFormat="1" ht="17.25" customHeight="1" thickBot="1" x14ac:dyDescent="0.3">
      <c r="B5" s="26" t="s">
        <v>93</v>
      </c>
      <c r="C5" s="27">
        <f>'P&amp;L Projections'!C5</f>
        <v>0</v>
      </c>
      <c r="D5" s="27"/>
      <c r="E5" s="27"/>
      <c r="F5" s="27"/>
      <c r="G5" s="61"/>
    </row>
    <row r="6" spans="2:17" s="22" customFormat="1" x14ac:dyDescent="0.25">
      <c r="B6" s="178" t="s">
        <v>92</v>
      </c>
      <c r="C6" s="179"/>
      <c r="D6" s="25"/>
      <c r="E6" s="25"/>
      <c r="F6" s="25"/>
      <c r="G6" s="180"/>
    </row>
    <row r="7" spans="2:17" s="22" customFormat="1" x14ac:dyDescent="0.25">
      <c r="B7" s="181">
        <f>C4</f>
        <v>0</v>
      </c>
      <c r="C7" s="66">
        <f>C5</f>
        <v>0</v>
      </c>
      <c r="D7" s="66">
        <f>C7+1</f>
        <v>1</v>
      </c>
      <c r="E7" s="66">
        <f t="shared" ref="E7:G7" si="0">D7+1</f>
        <v>2</v>
      </c>
      <c r="F7" s="66">
        <f t="shared" si="0"/>
        <v>3</v>
      </c>
      <c r="G7" s="67">
        <f t="shared" si="0"/>
        <v>4</v>
      </c>
    </row>
    <row r="8" spans="2:17" s="22" customFormat="1" x14ac:dyDescent="0.25">
      <c r="B8" s="62" t="s">
        <v>96</v>
      </c>
      <c r="C8" s="115"/>
      <c r="D8" s="27"/>
      <c r="E8" s="27"/>
      <c r="F8" s="27"/>
      <c r="G8" s="61"/>
    </row>
    <row r="9" spans="2:17" s="22" customFormat="1" x14ac:dyDescent="0.25">
      <c r="B9" s="26" t="s">
        <v>6</v>
      </c>
      <c r="C9" s="115">
        <f>'P&amp;L Projections'!O46</f>
        <v>0</v>
      </c>
      <c r="D9" s="115">
        <f>'P&amp;L Projections'!P46</f>
        <v>0</v>
      </c>
      <c r="E9" s="115">
        <f>'P&amp;L Projections'!Q46</f>
        <v>0</v>
      </c>
      <c r="F9" s="115">
        <f>'P&amp;L Projections'!R46</f>
        <v>0</v>
      </c>
      <c r="G9" s="116">
        <f>'P&amp;L Projections'!S46</f>
        <v>0</v>
      </c>
      <c r="J9" s="47"/>
      <c r="K9" s="47"/>
      <c r="L9" s="47"/>
      <c r="M9" s="47"/>
      <c r="N9" s="47"/>
      <c r="O9" s="47"/>
      <c r="P9" s="47"/>
      <c r="Q9" s="182"/>
    </row>
    <row r="10" spans="2:17" s="22" customFormat="1" x14ac:dyDescent="0.25">
      <c r="B10" s="26" t="s">
        <v>55</v>
      </c>
      <c r="C10" s="183"/>
      <c r="D10" s="183"/>
      <c r="E10" s="183"/>
      <c r="F10" s="183"/>
      <c r="G10" s="46"/>
    </row>
    <row r="11" spans="2:17" s="22" customFormat="1" x14ac:dyDescent="0.25">
      <c r="B11" s="26" t="s">
        <v>56</v>
      </c>
      <c r="C11" s="183"/>
      <c r="D11" s="183"/>
      <c r="E11" s="183"/>
      <c r="F11" s="183"/>
      <c r="G11" s="46"/>
    </row>
    <row r="12" spans="2:17" s="22" customFormat="1" x14ac:dyDescent="0.25">
      <c r="B12" s="26" t="s">
        <v>58</v>
      </c>
      <c r="C12" s="183"/>
      <c r="D12" s="183"/>
      <c r="E12" s="183"/>
      <c r="F12" s="183"/>
      <c r="G12" s="46"/>
    </row>
    <row r="13" spans="2:17" s="22" customFormat="1" x14ac:dyDescent="0.25">
      <c r="B13" s="26"/>
      <c r="C13" s="115"/>
      <c r="D13" s="27"/>
      <c r="E13" s="27"/>
      <c r="F13" s="27"/>
      <c r="G13" s="61"/>
    </row>
    <row r="14" spans="2:17" s="22" customFormat="1" x14ac:dyDescent="0.25">
      <c r="B14" s="62" t="s">
        <v>95</v>
      </c>
      <c r="C14" s="115"/>
      <c r="D14" s="27"/>
      <c r="E14" s="27"/>
      <c r="F14" s="27"/>
      <c r="G14" s="61"/>
    </row>
    <row r="15" spans="2:17" s="22" customFormat="1" x14ac:dyDescent="0.25">
      <c r="B15" s="26" t="s">
        <v>54</v>
      </c>
      <c r="C15" s="184"/>
      <c r="D15" s="184"/>
      <c r="E15" s="184"/>
      <c r="F15" s="184"/>
      <c r="G15" s="185"/>
    </row>
    <row r="16" spans="2:17" s="22" customFormat="1" x14ac:dyDescent="0.25">
      <c r="B16" s="26" t="s">
        <v>81</v>
      </c>
      <c r="C16" s="184"/>
      <c r="D16" s="184"/>
      <c r="E16" s="184"/>
      <c r="F16" s="184"/>
      <c r="G16" s="185"/>
    </row>
    <row r="17" spans="1:7" s="22" customFormat="1" x14ac:dyDescent="0.25">
      <c r="B17" s="26" t="s">
        <v>80</v>
      </c>
      <c r="C17" s="184"/>
      <c r="D17" s="184"/>
      <c r="E17" s="184"/>
      <c r="F17" s="184"/>
      <c r="G17" s="185"/>
    </row>
    <row r="18" spans="1:7" s="22" customFormat="1" x14ac:dyDescent="0.25">
      <c r="B18" s="26" t="s">
        <v>57</v>
      </c>
      <c r="C18" s="184"/>
      <c r="D18" s="184"/>
      <c r="E18" s="184"/>
      <c r="F18" s="184"/>
      <c r="G18" s="185"/>
    </row>
    <row r="19" spans="1:7" s="186" customFormat="1" x14ac:dyDescent="0.25">
      <c r="A19" s="186" t="s">
        <v>82</v>
      </c>
      <c r="B19" s="62" t="s">
        <v>59</v>
      </c>
      <c r="C19" s="187">
        <f>SUM(C9:C12)-SUM(C15:C18)</f>
        <v>0</v>
      </c>
      <c r="D19" s="187">
        <f>SUM(D9:D12)-SUM(D15:D18)</f>
        <v>0</v>
      </c>
      <c r="E19" s="187">
        <f>SUM(E9:E12)-SUM(E15:E18)</f>
        <v>0</v>
      </c>
      <c r="F19" s="187">
        <f>SUM(F9:F12)-SUM(F15:F18)</f>
        <v>0</v>
      </c>
      <c r="G19" s="188">
        <f>SUM(G9:G12)-SUM(G15:G18)</f>
        <v>0</v>
      </c>
    </row>
    <row r="20" spans="1:7" s="22" customFormat="1" x14ac:dyDescent="0.25">
      <c r="B20" s="26"/>
      <c r="C20" s="27"/>
      <c r="D20" s="27"/>
      <c r="E20" s="27"/>
      <c r="F20" s="27"/>
      <c r="G20" s="61"/>
    </row>
    <row r="21" spans="1:7" s="22" customFormat="1" x14ac:dyDescent="0.25">
      <c r="B21" s="26" t="s">
        <v>77</v>
      </c>
      <c r="C21" s="183"/>
      <c r="D21" s="72">
        <f>C22</f>
        <v>0</v>
      </c>
      <c r="E21" s="72">
        <f t="shared" ref="E21:G21" si="1">D22</f>
        <v>0</v>
      </c>
      <c r="F21" s="72">
        <f t="shared" si="1"/>
        <v>0</v>
      </c>
      <c r="G21" s="73">
        <f t="shared" si="1"/>
        <v>0</v>
      </c>
    </row>
    <row r="22" spans="1:7" s="22" customFormat="1" ht="15.75" thickBot="1" x14ac:dyDescent="0.3">
      <c r="B22" s="76" t="s">
        <v>60</v>
      </c>
      <c r="C22" s="189">
        <f>C21+C19</f>
        <v>0</v>
      </c>
      <c r="D22" s="189">
        <f>D21+D19</f>
        <v>0</v>
      </c>
      <c r="E22" s="189">
        <f t="shared" ref="E22:G22" si="2">E21+E19</f>
        <v>0</v>
      </c>
      <c r="F22" s="189">
        <f t="shared" si="2"/>
        <v>0</v>
      </c>
      <c r="G22" s="190">
        <f t="shared" si="2"/>
        <v>0</v>
      </c>
    </row>
    <row r="23" spans="1:7" s="22" customFormat="1" x14ac:dyDescent="0.25"/>
    <row r="24" spans="1:7" s="22" customFormat="1" x14ac:dyDescent="0.25"/>
    <row r="25" spans="1:7" s="22" customFormat="1" x14ac:dyDescent="0.25">
      <c r="B25" s="22" t="s">
        <v>83</v>
      </c>
    </row>
    <row r="26" spans="1:7" s="22" customFormat="1" x14ac:dyDescent="0.25"/>
    <row r="28" spans="1:7" x14ac:dyDescent="0.25">
      <c r="C28" s="17"/>
    </row>
    <row r="29" spans="1:7" x14ac:dyDescent="0.25">
      <c r="C29" s="18"/>
    </row>
  </sheetData>
  <sheetProtection selectLockedCells="1"/>
  <pageMargins left="0.25" right="0.25" top="0.75" bottom="0.75" header="0.3" footer="0.3"/>
  <pageSetup paperSize="9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3" ma:contentTypeDescription="Create a new document." ma:contentTypeScope="" ma:versionID="1a9ae62c76831f41b50acdca15f0a931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f136a3e127f874d5c46567bcd6a0f8e1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78801f-0822-4fc8-ab90-e8bb196aef62">
      <UserInfo>
        <DisplayName/>
        <AccountId xsi:nil="true"/>
        <AccountType/>
      </UserInfo>
    </SharedWithUsers>
    <MediaLengthInSeconds xmlns="45dae456-88b9-4ffb-bdb7-b103bac82d3a" xsi:nil="true"/>
  </documentManagement>
</p:properties>
</file>

<file path=customXml/itemProps1.xml><?xml version="1.0" encoding="utf-8"?>
<ds:datastoreItem xmlns:ds="http://schemas.openxmlformats.org/officeDocument/2006/customXml" ds:itemID="{8540F377-4384-420F-B41E-986E4CA7A0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B45B9-C422-490E-B336-5B15EA700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ae456-88b9-4ffb-bdb7-b103bac82d3a"/>
    <ds:schemaRef ds:uri="4578801f-0822-4fc8-ab90-e8bb196ae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FC0BF5-71A4-4D88-87C5-C867C7F65873}">
  <ds:schemaRefs>
    <ds:schemaRef ds:uri="http://purl.org/dc/dcmitype/"/>
    <ds:schemaRef ds:uri="http://schemas.microsoft.com/office/infopath/2007/PartnerControls"/>
    <ds:schemaRef ds:uri="4578801f-0822-4fc8-ab90-e8bb196aef6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5dae456-88b9-4ffb-bdb7-b103bac82d3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Historic P&amp;L</vt:lpstr>
      <vt:lpstr>P&amp;L Projections</vt:lpstr>
      <vt:lpstr>Balance Sheet</vt:lpstr>
      <vt:lpstr>Cashflow Analysis</vt:lpstr>
      <vt:lpstr>'Balance Sheet'!Print_Area</vt:lpstr>
      <vt:lpstr>'Cashflow Analysis'!Print_Area</vt:lpstr>
      <vt:lpstr>'Historic P&amp;L'!Print_Area</vt:lpstr>
      <vt:lpstr>Instructions!Print_Area</vt:lpstr>
      <vt:lpstr>'P&amp;L Projections'!Print_Area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Mairea Doyle-Balfe</dc:creator>
  <cp:lastModifiedBy>Sharon Brennan</cp:lastModifiedBy>
  <cp:lastPrinted>2021-07-03T15:12:18Z</cp:lastPrinted>
  <dcterms:created xsi:type="dcterms:W3CDTF">2021-04-15T10:13:55Z</dcterms:created>
  <dcterms:modified xsi:type="dcterms:W3CDTF">2021-09-06T15:22:20Z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  <property fmtid="{D5CDD505-2E9C-101B-9397-08002B2CF9AE}" pid="3" name="Order">
    <vt:r8>42835600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